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065" yWindow="375" windowWidth="11610" windowHeight="11640" tabRatio="337"/>
  </bookViews>
  <sheets>
    <sheet name="Arkusz1" sheetId="1" r:id="rId1"/>
  </sheets>
  <calcPr calcId="125725" iterateDelta="0"/>
</workbook>
</file>

<file path=xl/calcChain.xml><?xml version="1.0" encoding="utf-8"?>
<calcChain xmlns="http://schemas.openxmlformats.org/spreadsheetml/2006/main">
  <c r="M39" i="1"/>
  <c r="M40"/>
  <c r="M41"/>
  <c r="M42"/>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AA159" s="1"/>
  <c r="M160"/>
  <c r="AA160" s="1"/>
  <c r="M161"/>
  <c r="AA161" s="1"/>
  <c r="M162"/>
  <c r="AA162" s="1"/>
  <c r="CD159"/>
  <c r="CD155"/>
  <c r="CD151"/>
  <c r="CD147"/>
  <c r="CD143"/>
  <c r="CD139"/>
  <c r="CD135"/>
  <c r="CD131"/>
  <c r="CD127"/>
  <c r="CD123"/>
  <c r="CD119"/>
  <c r="CD115"/>
  <c r="CD111"/>
  <c r="CD107"/>
  <c r="CD103"/>
  <c r="CD99"/>
  <c r="CD95"/>
  <c r="CD91"/>
  <c r="CD87"/>
  <c r="CD83"/>
  <c r="CD79"/>
  <c r="CD75"/>
  <c r="CD71"/>
  <c r="CD67"/>
  <c r="CD63"/>
  <c r="CD59"/>
  <c r="CD55"/>
  <c r="CD51"/>
  <c r="CD39"/>
  <c r="G162"/>
  <c r="R162" s="1"/>
  <c r="AB162" s="1"/>
  <c r="G161"/>
  <c r="X161" s="1"/>
  <c r="G160"/>
  <c r="R160" s="1"/>
  <c r="AB160" s="1"/>
  <c r="G159"/>
  <c r="X159" s="1"/>
  <c r="AJ161"/>
  <c r="O159"/>
  <c r="BR159" s="1"/>
  <c r="O155"/>
  <c r="P155" s="1"/>
  <c r="BV155" s="1"/>
  <c r="O151"/>
  <c r="BR151" s="1"/>
  <c r="O147"/>
  <c r="P147" s="1"/>
  <c r="BV147" s="1"/>
  <c r="O143"/>
  <c r="BR143" s="1"/>
  <c r="O139"/>
  <c r="P139" s="1"/>
  <c r="Q139" s="1"/>
  <c r="O135"/>
  <c r="BR135" s="1"/>
  <c r="O131"/>
  <c r="P131" s="1"/>
  <c r="BV131" s="1"/>
  <c r="O127"/>
  <c r="BR127" s="1"/>
  <c r="O123"/>
  <c r="P123" s="1"/>
  <c r="Q123" s="1"/>
  <c r="O119"/>
  <c r="BR119" s="1"/>
  <c r="O115"/>
  <c r="P115" s="1"/>
  <c r="BN115" s="1"/>
  <c r="O111"/>
  <c r="BR111" s="1"/>
  <c r="O107"/>
  <c r="P107" s="1"/>
  <c r="BV107" s="1"/>
  <c r="O103"/>
  <c r="P103" s="1"/>
  <c r="BV103" s="1"/>
  <c r="O99"/>
  <c r="P99" s="1"/>
  <c r="BN99" s="1"/>
  <c r="O95"/>
  <c r="BR95" s="1"/>
  <c r="O91"/>
  <c r="P91" s="1"/>
  <c r="BV91" s="1"/>
  <c r="O87"/>
  <c r="BR87" s="1"/>
  <c r="O83"/>
  <c r="P83" s="1"/>
  <c r="BN83" s="1"/>
  <c r="O79"/>
  <c r="P79" s="1"/>
  <c r="BN79" s="1"/>
  <c r="O75"/>
  <c r="P75" s="1"/>
  <c r="BV75" s="1"/>
  <c r="O71"/>
  <c r="BR71" s="1"/>
  <c r="O67"/>
  <c r="P67" s="1"/>
  <c r="BN67" s="1"/>
  <c r="O63"/>
  <c r="BR63" s="1"/>
  <c r="O59"/>
  <c r="P59" s="1"/>
  <c r="BV59" s="1"/>
  <c r="O55"/>
  <c r="BR55" s="1"/>
  <c r="O51"/>
  <c r="P51" s="1"/>
  <c r="BN51" s="1"/>
  <c r="O39"/>
  <c r="BR39" s="1"/>
  <c r="AV144"/>
  <c r="AV145"/>
  <c r="AV146"/>
  <c r="AV147"/>
  <c r="AV148"/>
  <c r="AV149"/>
  <c r="AV150"/>
  <c r="AV151"/>
  <c r="AV152"/>
  <c r="AV153"/>
  <c r="AV154"/>
  <c r="AV155"/>
  <c r="AV156"/>
  <c r="AV157"/>
  <c r="AV158"/>
  <c r="AV159"/>
  <c r="AV160"/>
  <c r="AV161"/>
  <c r="AV162"/>
  <c r="AP150"/>
  <c r="AP151"/>
  <c r="AP152"/>
  <c r="AP153"/>
  <c r="AP154"/>
  <c r="AP155"/>
  <c r="AP156"/>
  <c r="AP157"/>
  <c r="AP158"/>
  <c r="AP159"/>
  <c r="AP160"/>
  <c r="AP161"/>
  <c r="AP162"/>
  <c r="AJ159"/>
  <c r="AJ160"/>
  <c r="AJ162"/>
  <c r="AG160"/>
  <c r="AG161"/>
  <c r="AG162"/>
  <c r="B4"/>
  <c r="B5"/>
  <c r="B6"/>
  <c r="B7"/>
  <c r="C10" s="1"/>
  <c r="B8"/>
  <c r="B9"/>
  <c r="B10"/>
  <c r="B11"/>
  <c r="C14" s="1"/>
  <c r="B12"/>
  <c r="B13"/>
  <c r="B14"/>
  <c r="B15"/>
  <c r="C18" s="1"/>
  <c r="B16"/>
  <c r="B17"/>
  <c r="B18"/>
  <c r="B19"/>
  <c r="C22" s="1"/>
  <c r="B20"/>
  <c r="B21"/>
  <c r="B22"/>
  <c r="B23"/>
  <c r="C26" s="1"/>
  <c r="B24"/>
  <c r="B25"/>
  <c r="B26"/>
  <c r="B27"/>
  <c r="C30" s="1"/>
  <c r="B28"/>
  <c r="B29"/>
  <c r="B30"/>
  <c r="B31"/>
  <c r="C34" s="1"/>
  <c r="B32"/>
  <c r="B33"/>
  <c r="B34"/>
  <c r="B35"/>
  <c r="C38" s="1"/>
  <c r="B36"/>
  <c r="B37"/>
  <c r="B38"/>
  <c r="B39"/>
  <c r="C42" s="1"/>
  <c r="B40"/>
  <c r="B41"/>
  <c r="B42"/>
  <c r="B43"/>
  <c r="C46" s="1"/>
  <c r="B44"/>
  <c r="B45"/>
  <c r="B46"/>
  <c r="B47"/>
  <c r="C50" s="1"/>
  <c r="B48"/>
  <c r="B49"/>
  <c r="B50"/>
  <c r="B51"/>
  <c r="C54" s="1"/>
  <c r="B52"/>
  <c r="B53"/>
  <c r="B54"/>
  <c r="B55"/>
  <c r="C58" s="1"/>
  <c r="B56"/>
  <c r="B57"/>
  <c r="B58"/>
  <c r="B59"/>
  <c r="C62" s="1"/>
  <c r="B60"/>
  <c r="B61"/>
  <c r="B62"/>
  <c r="B63"/>
  <c r="C66" s="1"/>
  <c r="B64"/>
  <c r="B65"/>
  <c r="B66"/>
  <c r="B67"/>
  <c r="C70" s="1"/>
  <c r="B68"/>
  <c r="B69"/>
  <c r="B70"/>
  <c r="B71"/>
  <c r="C74" s="1"/>
  <c r="B72"/>
  <c r="B73"/>
  <c r="B74"/>
  <c r="B75"/>
  <c r="C78" s="1"/>
  <c r="B76"/>
  <c r="B77"/>
  <c r="B78"/>
  <c r="B79"/>
  <c r="C82" s="1"/>
  <c r="B80"/>
  <c r="B81"/>
  <c r="B82"/>
  <c r="B83"/>
  <c r="C86" s="1"/>
  <c r="B84"/>
  <c r="B85"/>
  <c r="B86"/>
  <c r="B87"/>
  <c r="C90" s="1"/>
  <c r="B88"/>
  <c r="B89"/>
  <c r="B90"/>
  <c r="B91"/>
  <c r="C94" s="1"/>
  <c r="B92"/>
  <c r="B93"/>
  <c r="B94"/>
  <c r="B95"/>
  <c r="C98" s="1"/>
  <c r="B96"/>
  <c r="B97"/>
  <c r="B98"/>
  <c r="B99"/>
  <c r="C102" s="1"/>
  <c r="B100"/>
  <c r="B101"/>
  <c r="B102"/>
  <c r="B103"/>
  <c r="C106" s="1"/>
  <c r="B104"/>
  <c r="B105"/>
  <c r="B106"/>
  <c r="B107"/>
  <c r="C110" s="1"/>
  <c r="B108"/>
  <c r="B109"/>
  <c r="B110"/>
  <c r="B111"/>
  <c r="C114" s="1"/>
  <c r="B112"/>
  <c r="B113"/>
  <c r="B114"/>
  <c r="B115"/>
  <c r="C118" s="1"/>
  <c r="B116"/>
  <c r="B117"/>
  <c r="B118"/>
  <c r="B119"/>
  <c r="C122" s="1"/>
  <c r="B120"/>
  <c r="B121"/>
  <c r="B122"/>
  <c r="B123"/>
  <c r="C126" s="1"/>
  <c r="B124"/>
  <c r="B125"/>
  <c r="B126"/>
  <c r="B127"/>
  <c r="C130" s="1"/>
  <c r="B128"/>
  <c r="B129"/>
  <c r="B130"/>
  <c r="B131"/>
  <c r="C134" s="1"/>
  <c r="B132"/>
  <c r="B133"/>
  <c r="B134"/>
  <c r="B135"/>
  <c r="C138" s="1"/>
  <c r="B136"/>
  <c r="B137"/>
  <c r="B138"/>
  <c r="B139"/>
  <c r="C142" s="1"/>
  <c r="B140"/>
  <c r="B141"/>
  <c r="B142"/>
  <c r="B143"/>
  <c r="C146" s="1"/>
  <c r="B144"/>
  <c r="B145"/>
  <c r="B146"/>
  <c r="B147"/>
  <c r="C150" s="1"/>
  <c r="B148"/>
  <c r="B149"/>
  <c r="B150"/>
  <c r="B151"/>
  <c r="C154" s="1"/>
  <c r="B152"/>
  <c r="B153"/>
  <c r="B154"/>
  <c r="B155"/>
  <c r="C158" s="1"/>
  <c r="B156"/>
  <c r="B157"/>
  <c r="B158"/>
  <c r="B159"/>
  <c r="C162" s="1"/>
  <c r="B3"/>
  <c r="C6" s="1"/>
  <c r="BT155" l="1"/>
  <c r="BT151"/>
  <c r="BT147"/>
  <c r="BT143"/>
  <c r="BT139"/>
  <c r="BT135"/>
  <c r="BT131"/>
  <c r="BT127"/>
  <c r="BT123"/>
  <c r="BT119"/>
  <c r="BT115"/>
  <c r="BT111"/>
  <c r="BT107"/>
  <c r="BT103"/>
  <c r="BT99"/>
  <c r="BT95"/>
  <c r="BT91"/>
  <c r="BT87"/>
  <c r="BT83"/>
  <c r="BT79"/>
  <c r="BT75"/>
  <c r="BT71"/>
  <c r="BT67"/>
  <c r="BT63"/>
  <c r="BT59"/>
  <c r="BT55"/>
  <c r="BT51"/>
  <c r="BT39"/>
  <c r="C13"/>
  <c r="C77"/>
  <c r="C61"/>
  <c r="BT159"/>
  <c r="C45"/>
  <c r="C109"/>
  <c r="C29"/>
  <c r="C93"/>
  <c r="P111"/>
  <c r="BN111" s="1"/>
  <c r="X162"/>
  <c r="C5"/>
  <c r="C125"/>
  <c r="C141"/>
  <c r="C157"/>
  <c r="C9"/>
  <c r="C25"/>
  <c r="C41"/>
  <c r="C57"/>
  <c r="C73"/>
  <c r="C89"/>
  <c r="C105"/>
  <c r="C121"/>
  <c r="C137"/>
  <c r="C153"/>
  <c r="P63"/>
  <c r="BN63" s="1"/>
  <c r="P159"/>
  <c r="BN159" s="1"/>
  <c r="C21"/>
  <c r="C37"/>
  <c r="C53"/>
  <c r="C69"/>
  <c r="C85"/>
  <c r="C101"/>
  <c r="C117"/>
  <c r="C133"/>
  <c r="C149"/>
  <c r="P143"/>
  <c r="BV143" s="1"/>
  <c r="C17"/>
  <c r="C33"/>
  <c r="C49"/>
  <c r="C65"/>
  <c r="C81"/>
  <c r="C97"/>
  <c r="C113"/>
  <c r="C129"/>
  <c r="C145"/>
  <c r="C161"/>
  <c r="P127"/>
  <c r="BV127" s="1"/>
  <c r="C4"/>
  <c r="C8"/>
  <c r="C12"/>
  <c r="C16"/>
  <c r="C20"/>
  <c r="C24"/>
  <c r="C28"/>
  <c r="C32"/>
  <c r="C36"/>
  <c r="C40"/>
  <c r="C44"/>
  <c r="C48"/>
  <c r="C52"/>
  <c r="C56"/>
  <c r="C60"/>
  <c r="C64"/>
  <c r="C68"/>
  <c r="C72"/>
  <c r="C76"/>
  <c r="C80"/>
  <c r="C84"/>
  <c r="C88"/>
  <c r="C92"/>
  <c r="C96"/>
  <c r="C100"/>
  <c r="C104"/>
  <c r="C108"/>
  <c r="C112"/>
  <c r="C116"/>
  <c r="C120"/>
  <c r="C124"/>
  <c r="C128"/>
  <c r="C132"/>
  <c r="C136"/>
  <c r="C140"/>
  <c r="C144"/>
  <c r="C148"/>
  <c r="C152"/>
  <c r="C156"/>
  <c r="C160"/>
  <c r="C3"/>
  <c r="C7"/>
  <c r="C11"/>
  <c r="C15"/>
  <c r="C19"/>
  <c r="C23"/>
  <c r="C27"/>
  <c r="C31"/>
  <c r="C35"/>
  <c r="C39"/>
  <c r="C43"/>
  <c r="C47"/>
  <c r="C51"/>
  <c r="C55"/>
  <c r="C59"/>
  <c r="C63"/>
  <c r="C67"/>
  <c r="C71"/>
  <c r="C75"/>
  <c r="C79"/>
  <c r="C83"/>
  <c r="C87"/>
  <c r="C91"/>
  <c r="C95"/>
  <c r="C99"/>
  <c r="C103"/>
  <c r="C107"/>
  <c r="C111"/>
  <c r="C115"/>
  <c r="C119"/>
  <c r="C123"/>
  <c r="C127"/>
  <c r="C131"/>
  <c r="C135"/>
  <c r="C139"/>
  <c r="C143"/>
  <c r="C147"/>
  <c r="C151"/>
  <c r="C155"/>
  <c r="C159"/>
  <c r="BV139"/>
  <c r="BV123"/>
  <c r="BV79"/>
  <c r="BV115"/>
  <c r="BV99"/>
  <c r="BV83"/>
  <c r="BV67"/>
  <c r="BV51"/>
  <c r="R161"/>
  <c r="AB161" s="1"/>
  <c r="P87"/>
  <c r="BV87" s="1"/>
  <c r="X160"/>
  <c r="P95"/>
  <c r="R159"/>
  <c r="AB159" s="1"/>
  <c r="BO159"/>
  <c r="P55"/>
  <c r="BV55" s="1"/>
  <c r="P135"/>
  <c r="P39"/>
  <c r="BV39" s="1"/>
  <c r="P71"/>
  <c r="BV71" s="1"/>
  <c r="P119"/>
  <c r="P151"/>
  <c r="Q51"/>
  <c r="Q67"/>
  <c r="Q83"/>
  <c r="Q99"/>
  <c r="Q115"/>
  <c r="Q131"/>
  <c r="Q147"/>
  <c r="BN59"/>
  <c r="BR59"/>
  <c r="BN75"/>
  <c r="BR75"/>
  <c r="BN91"/>
  <c r="BR91"/>
  <c r="BN107"/>
  <c r="BR107"/>
  <c r="BN123"/>
  <c r="BR123"/>
  <c r="BN139"/>
  <c r="BR139"/>
  <c r="BN155"/>
  <c r="BR155"/>
  <c r="Q79"/>
  <c r="BN103"/>
  <c r="BR103"/>
  <c r="Q59"/>
  <c r="Q75"/>
  <c r="Q91"/>
  <c r="Q107"/>
  <c r="Q155"/>
  <c r="BR51"/>
  <c r="BR67"/>
  <c r="BR83"/>
  <c r="BR99"/>
  <c r="BR115"/>
  <c r="BN131"/>
  <c r="BR131"/>
  <c r="BN147"/>
  <c r="BR147"/>
  <c r="Q103"/>
  <c r="BR79"/>
  <c r="S162"/>
  <c r="S160"/>
  <c r="BN143" l="1"/>
  <c r="BN127"/>
  <c r="BN87"/>
  <c r="Q159"/>
  <c r="Q111"/>
  <c r="Q127"/>
  <c r="Q143"/>
  <c r="Q63"/>
  <c r="BV111"/>
  <c r="BV159"/>
  <c r="S161"/>
  <c r="BV63"/>
  <c r="Q87"/>
  <c r="Q151"/>
  <c r="BV151"/>
  <c r="Q135"/>
  <c r="BV135"/>
  <c r="Q119"/>
  <c r="BV119"/>
  <c r="BN95"/>
  <c r="BV95"/>
  <c r="Q95"/>
  <c r="S159"/>
  <c r="Q55"/>
  <c r="Q39"/>
  <c r="BN39"/>
  <c r="BN71"/>
  <c r="Q71"/>
  <c r="BN151"/>
  <c r="BN135"/>
  <c r="BN119"/>
  <c r="BN55"/>
  <c r="AY7" l="1"/>
  <c r="BB7" s="1"/>
  <c r="A2" l="1"/>
  <c r="K51" l="1"/>
  <c r="K52"/>
  <c r="Z52" s="1"/>
  <c r="K53"/>
  <c r="Z53" s="1"/>
  <c r="K54"/>
  <c r="K55"/>
  <c r="K56"/>
  <c r="Z56" s="1"/>
  <c r="K57"/>
  <c r="Z57" s="1"/>
  <c r="K58"/>
  <c r="K59"/>
  <c r="K60"/>
  <c r="Z60" s="1"/>
  <c r="K61"/>
  <c r="Z61" s="1"/>
  <c r="K62"/>
  <c r="Z62" s="1"/>
  <c r="K63"/>
  <c r="K64"/>
  <c r="Z64" s="1"/>
  <c r="K65"/>
  <c r="Z65" s="1"/>
  <c r="K66"/>
  <c r="K67"/>
  <c r="K68"/>
  <c r="Z68" s="1"/>
  <c r="K69"/>
  <c r="Z69" s="1"/>
  <c r="K70"/>
  <c r="K71"/>
  <c r="Z71" s="1"/>
  <c r="K72"/>
  <c r="K73"/>
  <c r="Z73" s="1"/>
  <c r="K74"/>
  <c r="K75"/>
  <c r="K76"/>
  <c r="Z76" s="1"/>
  <c r="K77"/>
  <c r="Z77" s="1"/>
  <c r="K78"/>
  <c r="K79"/>
  <c r="K80"/>
  <c r="Z80" s="1"/>
  <c r="K81"/>
  <c r="Z81" s="1"/>
  <c r="K82"/>
  <c r="K83"/>
  <c r="K84"/>
  <c r="Z84" s="1"/>
  <c r="K85"/>
  <c r="Z85" s="1"/>
  <c r="K86"/>
  <c r="K87"/>
  <c r="K88"/>
  <c r="Z88" s="1"/>
  <c r="K89"/>
  <c r="Z89" s="1"/>
  <c r="K90"/>
  <c r="K91"/>
  <c r="K92"/>
  <c r="Z92" s="1"/>
  <c r="K93"/>
  <c r="Z93" s="1"/>
  <c r="K94"/>
  <c r="Z94" s="1"/>
  <c r="K95"/>
  <c r="K96"/>
  <c r="K97"/>
  <c r="Z97" s="1"/>
  <c r="K98"/>
  <c r="K99"/>
  <c r="K100"/>
  <c r="K101"/>
  <c r="Z101" s="1"/>
  <c r="K102"/>
  <c r="Z102" s="1"/>
  <c r="K103"/>
  <c r="K104"/>
  <c r="Z104" s="1"/>
  <c r="K105"/>
  <c r="Z105" s="1"/>
  <c r="K106"/>
  <c r="Z106" s="1"/>
  <c r="K107"/>
  <c r="K108"/>
  <c r="K109"/>
  <c r="Z109" s="1"/>
  <c r="K110"/>
  <c r="Z110" s="1"/>
  <c r="K111"/>
  <c r="K112"/>
  <c r="Z112" s="1"/>
  <c r="K113"/>
  <c r="Z113" s="1"/>
  <c r="K114"/>
  <c r="K115"/>
  <c r="K116"/>
  <c r="Z116" s="1"/>
  <c r="K117"/>
  <c r="Z117" s="1"/>
  <c r="K118"/>
  <c r="K119"/>
  <c r="K120"/>
  <c r="Z120" s="1"/>
  <c r="K121"/>
  <c r="Z121" s="1"/>
  <c r="K122"/>
  <c r="K123"/>
  <c r="K124"/>
  <c r="Z124" s="1"/>
  <c r="K125"/>
  <c r="Z125" s="1"/>
  <c r="K126"/>
  <c r="Z126" s="1"/>
  <c r="K127"/>
  <c r="K128"/>
  <c r="Z128" s="1"/>
  <c r="K129"/>
  <c r="Z129" s="1"/>
  <c r="K130"/>
  <c r="Z130" s="1"/>
  <c r="K131"/>
  <c r="K132"/>
  <c r="Z132" s="1"/>
  <c r="K133"/>
  <c r="Z133" s="1"/>
  <c r="K134"/>
  <c r="Z134" s="1"/>
  <c r="K135"/>
  <c r="K136"/>
  <c r="Z136" s="1"/>
  <c r="K137"/>
  <c r="Z137" s="1"/>
  <c r="K138"/>
  <c r="Z138" s="1"/>
  <c r="K139"/>
  <c r="K140"/>
  <c r="Z140" s="1"/>
  <c r="K141"/>
  <c r="Z141" s="1"/>
  <c r="K142"/>
  <c r="K143"/>
  <c r="K144"/>
  <c r="K145"/>
  <c r="Z145" s="1"/>
  <c r="K146"/>
  <c r="Z146" s="1"/>
  <c r="K147"/>
  <c r="K148"/>
  <c r="Z148" s="1"/>
  <c r="K149"/>
  <c r="Z149" s="1"/>
  <c r="K150"/>
  <c r="Z150" s="1"/>
  <c r="K151"/>
  <c r="K152"/>
  <c r="Z152" s="1"/>
  <c r="K153"/>
  <c r="Z153" s="1"/>
  <c r="K154"/>
  <c r="K155"/>
  <c r="K156"/>
  <c r="Z156" s="1"/>
  <c r="K157"/>
  <c r="Z157" s="1"/>
  <c r="K158"/>
  <c r="Z58"/>
  <c r="Z70"/>
  <c r="Z78"/>
  <c r="Z90"/>
  <c r="Z118"/>
  <c r="CG39"/>
  <c r="CG40"/>
  <c r="CG41"/>
  <c r="CG42"/>
  <c r="CG51"/>
  <c r="CG52"/>
  <c r="CG53"/>
  <c r="CG54"/>
  <c r="CG55"/>
  <c r="CG56"/>
  <c r="CG57"/>
  <c r="CG58"/>
  <c r="CG59"/>
  <c r="CG60"/>
  <c r="CG61"/>
  <c r="CG62"/>
  <c r="CG63"/>
  <c r="CG64"/>
  <c r="CG65"/>
  <c r="CG66"/>
  <c r="CG67"/>
  <c r="CG68"/>
  <c r="CG69"/>
  <c r="CG70"/>
  <c r="CG71"/>
  <c r="CG72"/>
  <c r="CG73"/>
  <c r="CG74"/>
  <c r="CG75"/>
  <c r="CG76"/>
  <c r="CG77"/>
  <c r="CG78"/>
  <c r="CG79"/>
  <c r="CG80"/>
  <c r="CG81"/>
  <c r="CG82"/>
  <c r="CG83"/>
  <c r="CG84"/>
  <c r="CG85"/>
  <c r="CG86"/>
  <c r="CG87"/>
  <c r="CG88"/>
  <c r="CG89"/>
  <c r="CG90"/>
  <c r="CG91"/>
  <c r="CG92"/>
  <c r="CG93"/>
  <c r="CG94"/>
  <c r="CG95"/>
  <c r="CG96"/>
  <c r="CG97"/>
  <c r="CG98"/>
  <c r="CG99"/>
  <c r="CG100"/>
  <c r="CG101"/>
  <c r="CG102"/>
  <c r="CG103"/>
  <c r="CG104"/>
  <c r="CG105"/>
  <c r="CG106"/>
  <c r="CG107"/>
  <c r="CG108"/>
  <c r="CG109"/>
  <c r="CG110"/>
  <c r="CG111"/>
  <c r="CG112"/>
  <c r="CG113"/>
  <c r="CG114"/>
  <c r="CG115"/>
  <c r="CG116"/>
  <c r="CG117"/>
  <c r="CG118"/>
  <c r="CG119"/>
  <c r="CG120"/>
  <c r="CG121"/>
  <c r="CG122"/>
  <c r="CG123"/>
  <c r="CG124"/>
  <c r="CG125"/>
  <c r="CG126"/>
  <c r="CG127"/>
  <c r="CG128"/>
  <c r="CG129"/>
  <c r="CG130"/>
  <c r="CG131"/>
  <c r="CG132"/>
  <c r="CG133"/>
  <c r="CG134"/>
  <c r="CG135"/>
  <c r="CG136"/>
  <c r="CG137"/>
  <c r="CG138"/>
  <c r="CG139"/>
  <c r="CG140"/>
  <c r="CG141"/>
  <c r="CG142"/>
  <c r="CG143"/>
  <c r="CG144"/>
  <c r="CG145"/>
  <c r="CG146"/>
  <c r="CG147"/>
  <c r="CG148"/>
  <c r="CG149"/>
  <c r="CG150"/>
  <c r="CG151"/>
  <c r="CG152"/>
  <c r="CG153"/>
  <c r="CG154"/>
  <c r="CG155"/>
  <c r="CG156"/>
  <c r="CG157"/>
  <c r="CG158"/>
  <c r="AJ4"/>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156"/>
  <c r="AJ157"/>
  <c r="AJ158"/>
  <c r="AJ3"/>
  <c r="CG45" s="1"/>
  <c r="I45" s="1"/>
  <c r="Y45" s="1"/>
  <c r="I39"/>
  <c r="I40"/>
  <c r="Y40" s="1"/>
  <c r="I41"/>
  <c r="Y41" s="1"/>
  <c r="I42"/>
  <c r="Y42" s="1"/>
  <c r="I51"/>
  <c r="I52"/>
  <c r="Y52" s="1"/>
  <c r="I53"/>
  <c r="Y53" s="1"/>
  <c r="I54"/>
  <c r="Y54" s="1"/>
  <c r="I55"/>
  <c r="I56"/>
  <c r="Y56" s="1"/>
  <c r="I57"/>
  <c r="Y57" s="1"/>
  <c r="I58"/>
  <c r="Y58" s="1"/>
  <c r="I59"/>
  <c r="I60"/>
  <c r="Y60" s="1"/>
  <c r="I61"/>
  <c r="Y61" s="1"/>
  <c r="I62"/>
  <c r="Y62" s="1"/>
  <c r="I63"/>
  <c r="I64"/>
  <c r="Y64" s="1"/>
  <c r="I65"/>
  <c r="Y65" s="1"/>
  <c r="I66"/>
  <c r="Y66" s="1"/>
  <c r="I67"/>
  <c r="I68"/>
  <c r="Y68" s="1"/>
  <c r="I69"/>
  <c r="Y69" s="1"/>
  <c r="I70"/>
  <c r="Y70" s="1"/>
  <c r="I71"/>
  <c r="I72"/>
  <c r="Y72" s="1"/>
  <c r="I73"/>
  <c r="Y73" s="1"/>
  <c r="I74"/>
  <c r="Y74" s="1"/>
  <c r="I75"/>
  <c r="I76"/>
  <c r="Y76" s="1"/>
  <c r="I77"/>
  <c r="Y77" s="1"/>
  <c r="I78"/>
  <c r="Y78" s="1"/>
  <c r="I79"/>
  <c r="I80"/>
  <c r="Y80" s="1"/>
  <c r="I81"/>
  <c r="Y81" s="1"/>
  <c r="I82"/>
  <c r="Y82" s="1"/>
  <c r="I83"/>
  <c r="I84"/>
  <c r="Y84" s="1"/>
  <c r="I85"/>
  <c r="Y85" s="1"/>
  <c r="I86"/>
  <c r="Y86" s="1"/>
  <c r="I87"/>
  <c r="I88"/>
  <c r="Y88" s="1"/>
  <c r="I89"/>
  <c r="Y89" s="1"/>
  <c r="I90"/>
  <c r="Y90" s="1"/>
  <c r="I91"/>
  <c r="I92"/>
  <c r="Y92" s="1"/>
  <c r="I93"/>
  <c r="Y93" s="1"/>
  <c r="I94"/>
  <c r="Y94" s="1"/>
  <c r="I95"/>
  <c r="I96"/>
  <c r="Y96" s="1"/>
  <c r="I97"/>
  <c r="Y97" s="1"/>
  <c r="I98"/>
  <c r="Y98" s="1"/>
  <c r="I99"/>
  <c r="I100"/>
  <c r="Y100" s="1"/>
  <c r="I101"/>
  <c r="Y101" s="1"/>
  <c r="I102"/>
  <c r="Y102" s="1"/>
  <c r="I103"/>
  <c r="I104"/>
  <c r="Y104" s="1"/>
  <c r="I105"/>
  <c r="Y105" s="1"/>
  <c r="I106"/>
  <c r="Y106" s="1"/>
  <c r="I107"/>
  <c r="I108"/>
  <c r="Y108" s="1"/>
  <c r="I109"/>
  <c r="Y109" s="1"/>
  <c r="I110"/>
  <c r="Y110" s="1"/>
  <c r="I111"/>
  <c r="I112"/>
  <c r="Y112" s="1"/>
  <c r="I113"/>
  <c r="Y113" s="1"/>
  <c r="I114"/>
  <c r="Y114" s="1"/>
  <c r="I115"/>
  <c r="I116"/>
  <c r="Y116" s="1"/>
  <c r="I117"/>
  <c r="Y117" s="1"/>
  <c r="I118"/>
  <c r="Y118" s="1"/>
  <c r="I119"/>
  <c r="I120"/>
  <c r="Y120" s="1"/>
  <c r="I121"/>
  <c r="Y121" s="1"/>
  <c r="I122"/>
  <c r="Y122" s="1"/>
  <c r="I123"/>
  <c r="I124"/>
  <c r="Y124" s="1"/>
  <c r="I125"/>
  <c r="Y125" s="1"/>
  <c r="I126"/>
  <c r="Y126" s="1"/>
  <c r="I127"/>
  <c r="I128"/>
  <c r="Y128" s="1"/>
  <c r="I129"/>
  <c r="Y129" s="1"/>
  <c r="I130"/>
  <c r="Y130" s="1"/>
  <c r="I131"/>
  <c r="I132"/>
  <c r="Y132" s="1"/>
  <c r="I133"/>
  <c r="Y133" s="1"/>
  <c r="I134"/>
  <c r="Y134" s="1"/>
  <c r="I135"/>
  <c r="I136"/>
  <c r="Y136" s="1"/>
  <c r="I137"/>
  <c r="Y137" s="1"/>
  <c r="I138"/>
  <c r="Y138" s="1"/>
  <c r="I139"/>
  <c r="I140"/>
  <c r="Y140" s="1"/>
  <c r="I141"/>
  <c r="Y141" s="1"/>
  <c r="I142"/>
  <c r="Y142" s="1"/>
  <c r="I143"/>
  <c r="I144"/>
  <c r="Y144" s="1"/>
  <c r="I145"/>
  <c r="Y145" s="1"/>
  <c r="I146"/>
  <c r="Y146" s="1"/>
  <c r="I147"/>
  <c r="I148"/>
  <c r="Y148" s="1"/>
  <c r="I149"/>
  <c r="Y149" s="1"/>
  <c r="I150"/>
  <c r="Y150" s="1"/>
  <c r="I151"/>
  <c r="I152"/>
  <c r="Y152" s="1"/>
  <c r="I153"/>
  <c r="Y153" s="1"/>
  <c r="I154"/>
  <c r="Y154" s="1"/>
  <c r="I155"/>
  <c r="I156"/>
  <c r="Y156" s="1"/>
  <c r="I157"/>
  <c r="Y157" s="1"/>
  <c r="I158"/>
  <c r="Y158" s="1"/>
  <c r="Z154"/>
  <c r="Z122"/>
  <c r="Z114"/>
  <c r="Z98"/>
  <c r="Z86"/>
  <c r="Z74"/>
  <c r="Z66"/>
  <c r="Z54"/>
  <c r="CE51"/>
  <c r="CE52"/>
  <c r="CE53"/>
  <c r="CE54"/>
  <c r="CE55"/>
  <c r="CE56"/>
  <c r="CE57"/>
  <c r="CE58"/>
  <c r="CE59"/>
  <c r="CE60"/>
  <c r="CE61"/>
  <c r="CE62"/>
  <c r="CE63"/>
  <c r="CE64"/>
  <c r="CE65"/>
  <c r="CE66"/>
  <c r="CE67"/>
  <c r="CE68"/>
  <c r="CE69"/>
  <c r="CE70"/>
  <c r="CE71"/>
  <c r="CE72"/>
  <c r="CE73"/>
  <c r="CE74"/>
  <c r="CE75"/>
  <c r="CE76"/>
  <c r="CE77"/>
  <c r="CE78"/>
  <c r="CE79"/>
  <c r="CE80"/>
  <c r="CE81"/>
  <c r="CE82"/>
  <c r="CE83"/>
  <c r="CE84"/>
  <c r="CE85"/>
  <c r="CE86"/>
  <c r="CE87"/>
  <c r="CE88"/>
  <c r="CE89"/>
  <c r="CE90"/>
  <c r="CE91"/>
  <c r="CE92"/>
  <c r="CE93"/>
  <c r="CE94"/>
  <c r="CE95"/>
  <c r="CE96"/>
  <c r="CE97"/>
  <c r="CE98"/>
  <c r="CE99"/>
  <c r="CE100"/>
  <c r="CE101"/>
  <c r="CE102"/>
  <c r="CE103"/>
  <c r="CE104"/>
  <c r="CE105"/>
  <c r="CE106"/>
  <c r="CE107"/>
  <c r="CE108"/>
  <c r="CE109"/>
  <c r="CE110"/>
  <c r="CE111"/>
  <c r="CE112"/>
  <c r="CE113"/>
  <c r="CE114"/>
  <c r="CE115"/>
  <c r="CE116"/>
  <c r="CE117"/>
  <c r="CE118"/>
  <c r="CE119"/>
  <c r="CE120"/>
  <c r="CE121"/>
  <c r="CE122"/>
  <c r="CE123"/>
  <c r="CE124"/>
  <c r="CE125"/>
  <c r="CE126"/>
  <c r="CE127"/>
  <c r="CE128"/>
  <c r="CE129"/>
  <c r="CE130"/>
  <c r="CE131"/>
  <c r="CE132"/>
  <c r="CE133"/>
  <c r="CE134"/>
  <c r="CE135"/>
  <c r="CE136"/>
  <c r="CE137"/>
  <c r="CE138"/>
  <c r="CE139"/>
  <c r="CE140"/>
  <c r="CE141"/>
  <c r="CE142"/>
  <c r="CE143"/>
  <c r="CE144"/>
  <c r="CE145"/>
  <c r="CE146"/>
  <c r="CE147"/>
  <c r="CE148"/>
  <c r="CE149"/>
  <c r="CE150"/>
  <c r="CE151"/>
  <c r="CE152"/>
  <c r="CE153"/>
  <c r="CE154"/>
  <c r="CE155"/>
  <c r="CE156"/>
  <c r="CE157"/>
  <c r="CE158"/>
  <c r="BD144"/>
  <c r="BG144" s="1"/>
  <c r="BD111"/>
  <c r="BG111" s="1"/>
  <c r="BD102"/>
  <c r="BG102" s="1"/>
  <c r="BD63"/>
  <c r="BG63" s="1"/>
  <c r="G158"/>
  <c r="R158" s="1"/>
  <c r="AB158" s="1"/>
  <c r="G157"/>
  <c r="G156"/>
  <c r="X156" s="1"/>
  <c r="G155"/>
  <c r="G154"/>
  <c r="R154" s="1"/>
  <c r="AB154" s="1"/>
  <c r="G153"/>
  <c r="X153" s="1"/>
  <c r="G152"/>
  <c r="R152" s="1"/>
  <c r="AB152" s="1"/>
  <c r="G151"/>
  <c r="G150"/>
  <c r="R150" s="1"/>
  <c r="AB150" s="1"/>
  <c r="G149"/>
  <c r="X149" s="1"/>
  <c r="G148"/>
  <c r="X148" s="1"/>
  <c r="G147"/>
  <c r="G146"/>
  <c r="R146" s="1"/>
  <c r="AB146" s="1"/>
  <c r="G145"/>
  <c r="R145" s="1"/>
  <c r="AB145" s="1"/>
  <c r="G144"/>
  <c r="X144" s="1"/>
  <c r="G143"/>
  <c r="G142"/>
  <c r="R142" s="1"/>
  <c r="AB142" s="1"/>
  <c r="G141"/>
  <c r="R141" s="1"/>
  <c r="AB141" s="1"/>
  <c r="G140"/>
  <c r="X140" s="1"/>
  <c r="G139"/>
  <c r="G138"/>
  <c r="X138" s="1"/>
  <c r="G137"/>
  <c r="X137" s="1"/>
  <c r="G136"/>
  <c r="R136" s="1"/>
  <c r="AB136" s="1"/>
  <c r="G135"/>
  <c r="G134"/>
  <c r="R134" s="1"/>
  <c r="AB134" s="1"/>
  <c r="G133"/>
  <c r="X133" s="1"/>
  <c r="G132"/>
  <c r="R132" s="1"/>
  <c r="AB132" s="1"/>
  <c r="G131"/>
  <c r="G130"/>
  <c r="R130" s="1"/>
  <c r="AB130" s="1"/>
  <c r="G129"/>
  <c r="R129" s="1"/>
  <c r="AB129" s="1"/>
  <c r="G128"/>
  <c r="R128" s="1"/>
  <c r="AB128" s="1"/>
  <c r="G127"/>
  <c r="G126"/>
  <c r="R126" s="1"/>
  <c r="AB126" s="1"/>
  <c r="G125"/>
  <c r="G124"/>
  <c r="R124" s="1"/>
  <c r="AB124" s="1"/>
  <c r="G123"/>
  <c r="G122"/>
  <c r="X122" s="1"/>
  <c r="G121"/>
  <c r="R121" s="1"/>
  <c r="AB121" s="1"/>
  <c r="G120"/>
  <c r="R120" s="1"/>
  <c r="AB120" s="1"/>
  <c r="G119"/>
  <c r="G118"/>
  <c r="R118" s="1"/>
  <c r="AB118" s="1"/>
  <c r="G117"/>
  <c r="R117" s="1"/>
  <c r="AB117" s="1"/>
  <c r="G116"/>
  <c r="R116" s="1"/>
  <c r="AB116" s="1"/>
  <c r="G115"/>
  <c r="G114"/>
  <c r="X114" s="1"/>
  <c r="G113"/>
  <c r="R113" s="1"/>
  <c r="AB113" s="1"/>
  <c r="G112"/>
  <c r="R112" s="1"/>
  <c r="AB112" s="1"/>
  <c r="G111"/>
  <c r="G110"/>
  <c r="X110" s="1"/>
  <c r="G109"/>
  <c r="R109" s="1"/>
  <c r="AB109" s="1"/>
  <c r="G108"/>
  <c r="X108" s="1"/>
  <c r="G107"/>
  <c r="G106"/>
  <c r="R106" s="1"/>
  <c r="AB106" s="1"/>
  <c r="G105"/>
  <c r="X105" s="1"/>
  <c r="G104"/>
  <c r="R104" s="1"/>
  <c r="AB104" s="1"/>
  <c r="G103"/>
  <c r="X103" s="1"/>
  <c r="G102"/>
  <c r="R102" s="1"/>
  <c r="AB102" s="1"/>
  <c r="G101"/>
  <c r="R101" s="1"/>
  <c r="AB101" s="1"/>
  <c r="G100"/>
  <c r="R100" s="1"/>
  <c r="AB100" s="1"/>
  <c r="G99"/>
  <c r="G98"/>
  <c r="X98" s="1"/>
  <c r="G97"/>
  <c r="G96"/>
  <c r="R96" s="1"/>
  <c r="AB96" s="1"/>
  <c r="G95"/>
  <c r="G94"/>
  <c r="R94" s="1"/>
  <c r="AB94" s="1"/>
  <c r="G93"/>
  <c r="R93" s="1"/>
  <c r="AB93" s="1"/>
  <c r="G92"/>
  <c r="R92" s="1"/>
  <c r="AB92" s="1"/>
  <c r="G91"/>
  <c r="X91" s="1"/>
  <c r="G90"/>
  <c r="R90" s="1"/>
  <c r="AB90" s="1"/>
  <c r="G89"/>
  <c r="X89" s="1"/>
  <c r="G88"/>
  <c r="R88" s="1"/>
  <c r="AB88" s="1"/>
  <c r="G87"/>
  <c r="G86"/>
  <c r="R86" s="1"/>
  <c r="AB86" s="1"/>
  <c r="G85"/>
  <c r="R85" s="1"/>
  <c r="AB85" s="1"/>
  <c r="G84"/>
  <c r="R84" s="1"/>
  <c r="AB84" s="1"/>
  <c r="G83"/>
  <c r="G82"/>
  <c r="R82" s="1"/>
  <c r="AB82" s="1"/>
  <c r="G81"/>
  <c r="R81" s="1"/>
  <c r="AB81" s="1"/>
  <c r="G80"/>
  <c r="R80" s="1"/>
  <c r="AB80" s="1"/>
  <c r="G79"/>
  <c r="G78"/>
  <c r="R78" s="1"/>
  <c r="AB78" s="1"/>
  <c r="G77"/>
  <c r="X77" s="1"/>
  <c r="G76"/>
  <c r="R76" s="1"/>
  <c r="AB76" s="1"/>
  <c r="G75"/>
  <c r="G74"/>
  <c r="X74" s="1"/>
  <c r="G73"/>
  <c r="R73" s="1"/>
  <c r="AB73" s="1"/>
  <c r="G72"/>
  <c r="X72" s="1"/>
  <c r="G71"/>
  <c r="G70"/>
  <c r="R70" s="1"/>
  <c r="AB70" s="1"/>
  <c r="G69"/>
  <c r="R69" s="1"/>
  <c r="AB69" s="1"/>
  <c r="G68"/>
  <c r="X68" s="1"/>
  <c r="G67"/>
  <c r="G66"/>
  <c r="R66" s="1"/>
  <c r="AB66" s="1"/>
  <c r="G65"/>
  <c r="X65" s="1"/>
  <c r="G64"/>
  <c r="R64" s="1"/>
  <c r="AB64" s="1"/>
  <c r="G63"/>
  <c r="G62"/>
  <c r="R62" s="1"/>
  <c r="AB62" s="1"/>
  <c r="G61"/>
  <c r="X61" s="1"/>
  <c r="G60"/>
  <c r="R60" s="1"/>
  <c r="AB60" s="1"/>
  <c r="G59"/>
  <c r="G58"/>
  <c r="X58" s="1"/>
  <c r="G57"/>
  <c r="R57" s="1"/>
  <c r="AB57" s="1"/>
  <c r="G56"/>
  <c r="R56" s="1"/>
  <c r="AB56" s="1"/>
  <c r="G55"/>
  <c r="G54"/>
  <c r="R54" s="1"/>
  <c r="AB54" s="1"/>
  <c r="G53"/>
  <c r="X53" s="1"/>
  <c r="G52"/>
  <c r="R52" s="1"/>
  <c r="AB52" s="1"/>
  <c r="G51"/>
  <c r="G42"/>
  <c r="R42" s="1"/>
  <c r="AB42" s="1"/>
  <c r="G41"/>
  <c r="G40"/>
  <c r="R40" s="1"/>
  <c r="AB40" s="1"/>
  <c r="G39"/>
  <c r="CC93"/>
  <c r="CC94"/>
  <c r="CC95"/>
  <c r="CC96"/>
  <c r="CC97"/>
  <c r="CC98"/>
  <c r="CC99"/>
  <c r="CC100"/>
  <c r="CC101"/>
  <c r="CC102"/>
  <c r="CC103"/>
  <c r="CC104"/>
  <c r="CC105"/>
  <c r="CC106"/>
  <c r="CC107"/>
  <c r="CC108"/>
  <c r="CC109"/>
  <c r="CC110"/>
  <c r="CC111"/>
  <c r="CC112"/>
  <c r="CC113"/>
  <c r="CC114"/>
  <c r="CC115"/>
  <c r="CC116"/>
  <c r="CC117"/>
  <c r="CC118"/>
  <c r="CC119"/>
  <c r="CC120"/>
  <c r="CC121"/>
  <c r="CC122"/>
  <c r="CC123"/>
  <c r="CC124"/>
  <c r="CC125"/>
  <c r="CC126"/>
  <c r="CC127"/>
  <c r="CC128"/>
  <c r="CC129"/>
  <c r="CC130"/>
  <c r="CC131"/>
  <c r="CC132"/>
  <c r="CC133"/>
  <c r="CC134"/>
  <c r="CC135"/>
  <c r="CC136"/>
  <c r="CC137"/>
  <c r="CC138"/>
  <c r="CC139"/>
  <c r="CC140"/>
  <c r="CC141"/>
  <c r="CC142"/>
  <c r="CC143"/>
  <c r="CC144"/>
  <c r="CC145"/>
  <c r="CC146"/>
  <c r="CC147"/>
  <c r="CC148"/>
  <c r="CC149"/>
  <c r="CC150"/>
  <c r="CC151"/>
  <c r="CC152"/>
  <c r="CC153"/>
  <c r="CC154"/>
  <c r="CC155"/>
  <c r="CC156"/>
  <c r="CC157"/>
  <c r="CC158"/>
  <c r="CC39"/>
  <c r="CC40"/>
  <c r="CC41"/>
  <c r="CC42"/>
  <c r="CC51"/>
  <c r="CC52"/>
  <c r="CC53"/>
  <c r="CC54"/>
  <c r="CC55"/>
  <c r="CC56"/>
  <c r="CC57"/>
  <c r="CC58"/>
  <c r="CC59"/>
  <c r="CC60"/>
  <c r="CC61"/>
  <c r="CC62"/>
  <c r="CC63"/>
  <c r="CC64"/>
  <c r="CC65"/>
  <c r="CC66"/>
  <c r="CC67"/>
  <c r="CC68"/>
  <c r="CC69"/>
  <c r="CC70"/>
  <c r="CC71"/>
  <c r="CC72"/>
  <c r="CC73"/>
  <c r="CC74"/>
  <c r="CC75"/>
  <c r="CC76"/>
  <c r="CC77"/>
  <c r="CC78"/>
  <c r="CC79"/>
  <c r="CC80"/>
  <c r="CC81"/>
  <c r="CC82"/>
  <c r="CC83"/>
  <c r="CC84"/>
  <c r="CC85"/>
  <c r="CC86"/>
  <c r="CC87"/>
  <c r="CC88"/>
  <c r="CC89"/>
  <c r="CC90"/>
  <c r="CC91"/>
  <c r="CC92"/>
  <c r="BS3"/>
  <c r="BS6"/>
  <c r="BS9"/>
  <c r="BS12"/>
  <c r="BS15"/>
  <c r="BS18"/>
  <c r="BS21"/>
  <c r="BS24"/>
  <c r="BS27"/>
  <c r="BS30"/>
  <c r="BS33"/>
  <c r="BS36"/>
  <c r="BS39"/>
  <c r="BS42"/>
  <c r="BS45"/>
  <c r="BS48"/>
  <c r="BS51"/>
  <c r="BS54"/>
  <c r="BS57"/>
  <c r="BS60"/>
  <c r="BS63"/>
  <c r="BS66"/>
  <c r="BS69"/>
  <c r="BS72"/>
  <c r="BS75"/>
  <c r="BS78"/>
  <c r="BS81"/>
  <c r="BS84"/>
  <c r="BS87"/>
  <c r="BS90"/>
  <c r="BS93"/>
  <c r="BS96"/>
  <c r="BS99"/>
  <c r="BS102"/>
  <c r="BS105"/>
  <c r="BS108"/>
  <c r="BS111"/>
  <c r="BS114"/>
  <c r="BS117"/>
  <c r="BS120"/>
  <c r="BS123"/>
  <c r="BS126"/>
  <c r="BS129"/>
  <c r="BS132"/>
  <c r="BS135"/>
  <c r="BS138"/>
  <c r="BS141"/>
  <c r="BS144"/>
  <c r="BS147"/>
  <c r="BS150"/>
  <c r="BS153"/>
  <c r="BS156"/>
  <c r="BU3"/>
  <c r="BU6"/>
  <c r="BU9"/>
  <c r="BU12"/>
  <c r="BU15"/>
  <c r="BU18"/>
  <c r="BU21"/>
  <c r="BU24"/>
  <c r="BU27"/>
  <c r="BU30"/>
  <c r="BU33"/>
  <c r="BU36"/>
  <c r="BU39"/>
  <c r="BU42"/>
  <c r="BU45"/>
  <c r="BU48"/>
  <c r="BU51"/>
  <c r="BU54"/>
  <c r="BU57"/>
  <c r="BU60"/>
  <c r="BU63"/>
  <c r="BU66"/>
  <c r="BU69"/>
  <c r="BU72"/>
  <c r="BU75"/>
  <c r="BU78"/>
  <c r="BU81"/>
  <c r="BU84"/>
  <c r="BU87"/>
  <c r="BU90"/>
  <c r="BU93"/>
  <c r="BU96"/>
  <c r="BU99"/>
  <c r="BU102"/>
  <c r="BU105"/>
  <c r="BU108"/>
  <c r="BU111"/>
  <c r="BU114"/>
  <c r="BU117"/>
  <c r="BU120"/>
  <c r="BU123"/>
  <c r="BU126"/>
  <c r="BU129"/>
  <c r="BU132"/>
  <c r="BU135"/>
  <c r="BU138"/>
  <c r="BU141"/>
  <c r="BU144"/>
  <c r="BU147"/>
  <c r="BU150"/>
  <c r="BU153"/>
  <c r="BU156"/>
  <c r="AY3"/>
  <c r="AV3"/>
  <c r="AG3"/>
  <c r="AG4"/>
  <c r="AP3"/>
  <c r="AP4"/>
  <c r="AP5"/>
  <c r="AP6"/>
  <c r="AG5"/>
  <c r="AG6"/>
  <c r="AG7"/>
  <c r="AA39"/>
  <c r="AA40"/>
  <c r="AA41"/>
  <c r="AA42"/>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P7"/>
  <c r="AP8"/>
  <c r="AP9"/>
  <c r="AP10"/>
  <c r="AS3"/>
  <c r="AV4"/>
  <c r="AZ66"/>
  <c r="AZ98"/>
  <c r="AZ130"/>
  <c r="AS4"/>
  <c r="AS5"/>
  <c r="AV5"/>
  <c r="AS6"/>
  <c r="AV6"/>
  <c r="AS7"/>
  <c r="AV7"/>
  <c r="AS8"/>
  <c r="AV8"/>
  <c r="AS9"/>
  <c r="AV9"/>
  <c r="AS10"/>
  <c r="AV10"/>
  <c r="AS11"/>
  <c r="AV11"/>
  <c r="AS12"/>
  <c r="AV12"/>
  <c r="AV13"/>
  <c r="AS13"/>
  <c r="AS14"/>
  <c r="AV14"/>
  <c r="AS15"/>
  <c r="AV15"/>
  <c r="AS16"/>
  <c r="AV16"/>
  <c r="AS17"/>
  <c r="AV17"/>
  <c r="AS18"/>
  <c r="AV18"/>
  <c r="AS19"/>
  <c r="AV19"/>
  <c r="AS20"/>
  <c r="AV20"/>
  <c r="AS21"/>
  <c r="AV21"/>
  <c r="AS22"/>
  <c r="AV22"/>
  <c r="AS23"/>
  <c r="AV23"/>
  <c r="AS24"/>
  <c r="AV24"/>
  <c r="AS25"/>
  <c r="AV25"/>
  <c r="AS26"/>
  <c r="AV26"/>
  <c r="AS27"/>
  <c r="AV27"/>
  <c r="AS28"/>
  <c r="AV28"/>
  <c r="AS29"/>
  <c r="AV29"/>
  <c r="AS30"/>
  <c r="AV30"/>
  <c r="AS31"/>
  <c r="AV31"/>
  <c r="AS32"/>
  <c r="AV32"/>
  <c r="AS33"/>
  <c r="AV33"/>
  <c r="AS34"/>
  <c r="AV34"/>
  <c r="AS35"/>
  <c r="AV35"/>
  <c r="AS36"/>
  <c r="AV36"/>
  <c r="AS37"/>
  <c r="AV37"/>
  <c r="AS38"/>
  <c r="AV38"/>
  <c r="AS39"/>
  <c r="AV39"/>
  <c r="AS40"/>
  <c r="AV40"/>
  <c r="AS41"/>
  <c r="AV41"/>
  <c r="AS42"/>
  <c r="AV42"/>
  <c r="AS43"/>
  <c r="AV43"/>
  <c r="AS44"/>
  <c r="AV44"/>
  <c r="AS45"/>
  <c r="AV45"/>
  <c r="AS46"/>
  <c r="AV46"/>
  <c r="AS47"/>
  <c r="AV47"/>
  <c r="AS48"/>
  <c r="AV48"/>
  <c r="AS49"/>
  <c r="AV49"/>
  <c r="AS50"/>
  <c r="AV50"/>
  <c r="AS51"/>
  <c r="AV51"/>
  <c r="AS52"/>
  <c r="AV52"/>
  <c r="AS53"/>
  <c r="AV53"/>
  <c r="AS54"/>
  <c r="AV54"/>
  <c r="AG8"/>
  <c r="AG9"/>
  <c r="AG10"/>
  <c r="AG11"/>
  <c r="AP11"/>
  <c r="Z142"/>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159"/>
  <c r="AP12"/>
  <c r="AP13"/>
  <c r="AP14"/>
  <c r="AP15"/>
  <c r="AP16"/>
  <c r="AP17"/>
  <c r="AP18"/>
  <c r="A3"/>
  <c r="AP19"/>
  <c r="AP20"/>
  <c r="AP21"/>
  <c r="AP22"/>
  <c r="AP23"/>
  <c r="AP24"/>
  <c r="AP25"/>
  <c r="AP26"/>
  <c r="AP27"/>
  <c r="AP28"/>
  <c r="AP29"/>
  <c r="AP30"/>
  <c r="AP31"/>
  <c r="AP32"/>
  <c r="AP33"/>
  <c r="AP34"/>
  <c r="AP35"/>
  <c r="AP3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108"/>
  <c r="AV109"/>
  <c r="AV110"/>
  <c r="AV111"/>
  <c r="AV112"/>
  <c r="AV113"/>
  <c r="AV114"/>
  <c r="AV115"/>
  <c r="AV116"/>
  <c r="AV117"/>
  <c r="AV118"/>
  <c r="AV119"/>
  <c r="AV120"/>
  <c r="AV121"/>
  <c r="AV122"/>
  <c r="AV123"/>
  <c r="AV124"/>
  <c r="AV125"/>
  <c r="AV126"/>
  <c r="AV127"/>
  <c r="AV128"/>
  <c r="AV129"/>
  <c r="AV130"/>
  <c r="AV131"/>
  <c r="AV132"/>
  <c r="AV133"/>
  <c r="AV134"/>
  <c r="AV135"/>
  <c r="AV136"/>
  <c r="AV137"/>
  <c r="AV138"/>
  <c r="AV139"/>
  <c r="AV140"/>
  <c r="AV141"/>
  <c r="AV142"/>
  <c r="AV143"/>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S106"/>
  <c r="AS107"/>
  <c r="AS108"/>
  <c r="AS109"/>
  <c r="AS110"/>
  <c r="AS111"/>
  <c r="AS112"/>
  <c r="AS113"/>
  <c r="AS114"/>
  <c r="AS115"/>
  <c r="AS116"/>
  <c r="AS117"/>
  <c r="AS118"/>
  <c r="AS119"/>
  <c r="AS120"/>
  <c r="AS121"/>
  <c r="AS122"/>
  <c r="AS123"/>
  <c r="AS124"/>
  <c r="AS125"/>
  <c r="AS126"/>
  <c r="AS127"/>
  <c r="AS128"/>
  <c r="AS129"/>
  <c r="AS130"/>
  <c r="AS131"/>
  <c r="AS132"/>
  <c r="AS133"/>
  <c r="AS134"/>
  <c r="AS135"/>
  <c r="AS136"/>
  <c r="AS137"/>
  <c r="AS138"/>
  <c r="AS139"/>
  <c r="AS140"/>
  <c r="AS141"/>
  <c r="AS142"/>
  <c r="AS143"/>
  <c r="AS144"/>
  <c r="AS145"/>
  <c r="AS146"/>
  <c r="AS147"/>
  <c r="AS148"/>
  <c r="AS149"/>
  <c r="AS150"/>
  <c r="AS151"/>
  <c r="AS152"/>
  <c r="AS153"/>
  <c r="AS154"/>
  <c r="AZ21"/>
  <c r="AZ58"/>
  <c r="AZ44"/>
  <c r="AZ14"/>
  <c r="AZ114"/>
  <c r="AZ82"/>
  <c r="AZ18"/>
  <c r="AZ28"/>
  <c r="AZ5"/>
  <c r="AZ37"/>
  <c r="AZ48"/>
  <c r="AZ138"/>
  <c r="AZ122"/>
  <c r="AZ106"/>
  <c r="AZ90"/>
  <c r="AZ74"/>
  <c r="AZ13"/>
  <c r="AZ29"/>
  <c r="AZ12"/>
  <c r="AZ34"/>
  <c r="AZ142"/>
  <c r="AZ134"/>
  <c r="AZ126"/>
  <c r="AZ118"/>
  <c r="AZ110"/>
  <c r="AZ102"/>
  <c r="AZ94"/>
  <c r="AZ86"/>
  <c r="AZ78"/>
  <c r="AZ70"/>
  <c r="AZ62"/>
  <c r="AZ53"/>
  <c r="AZ9"/>
  <c r="AZ17"/>
  <c r="AZ25"/>
  <c r="AZ33"/>
  <c r="AZ41"/>
  <c r="AZ45"/>
  <c r="AZ20"/>
  <c r="AZ26"/>
  <c r="AZ42"/>
  <c r="AZ52"/>
  <c r="AZ144"/>
  <c r="AZ140"/>
  <c r="AZ136"/>
  <c r="AZ132"/>
  <c r="AZ128"/>
  <c r="AZ124"/>
  <c r="AZ120"/>
  <c r="AZ116"/>
  <c r="AZ112"/>
  <c r="AZ108"/>
  <c r="AZ104"/>
  <c r="AZ100"/>
  <c r="AZ96"/>
  <c r="AZ92"/>
  <c r="AZ88"/>
  <c r="AZ84"/>
  <c r="AZ80"/>
  <c r="AZ76"/>
  <c r="AZ72"/>
  <c r="AZ68"/>
  <c r="AZ64"/>
  <c r="AZ60"/>
  <c r="AZ56"/>
  <c r="AZ49"/>
  <c r="AZ36"/>
  <c r="AZ6"/>
  <c r="AZ7"/>
  <c r="AZ11"/>
  <c r="AZ15"/>
  <c r="AZ19"/>
  <c r="AZ23"/>
  <c r="AZ27"/>
  <c r="AZ31"/>
  <c r="AZ35"/>
  <c r="AZ39"/>
  <c r="AZ43"/>
  <c r="AZ4"/>
  <c r="AZ8"/>
  <c r="AZ16"/>
  <c r="AZ3"/>
  <c r="BB129"/>
  <c r="AZ22"/>
  <c r="AZ30"/>
  <c r="AZ38"/>
  <c r="AZ46"/>
  <c r="AZ50"/>
  <c r="AZ54"/>
  <c r="AZ145"/>
  <c r="AZ143"/>
  <c r="AZ141"/>
  <c r="AZ139"/>
  <c r="AZ137"/>
  <c r="AZ135"/>
  <c r="AZ133"/>
  <c r="AZ131"/>
  <c r="AZ129"/>
  <c r="AZ127"/>
  <c r="AZ125"/>
  <c r="AZ123"/>
  <c r="AZ121"/>
  <c r="AZ119"/>
  <c r="AZ117"/>
  <c r="AZ115"/>
  <c r="AZ113"/>
  <c r="AZ111"/>
  <c r="AZ109"/>
  <c r="AZ107"/>
  <c r="AZ105"/>
  <c r="AZ103"/>
  <c r="AZ101"/>
  <c r="AZ99"/>
  <c r="AZ97"/>
  <c r="AZ95"/>
  <c r="AZ93"/>
  <c r="AZ91"/>
  <c r="AZ89"/>
  <c r="AZ87"/>
  <c r="AZ85"/>
  <c r="AZ83"/>
  <c r="AZ81"/>
  <c r="AZ79"/>
  <c r="AZ77"/>
  <c r="AZ75"/>
  <c r="AZ73"/>
  <c r="AZ71"/>
  <c r="AZ69"/>
  <c r="AZ67"/>
  <c r="AZ65"/>
  <c r="AZ63"/>
  <c r="AZ61"/>
  <c r="AZ59"/>
  <c r="AZ57"/>
  <c r="AZ55"/>
  <c r="AZ51"/>
  <c r="AZ47"/>
  <c r="AZ40"/>
  <c r="AZ32"/>
  <c r="AZ24"/>
  <c r="AZ10"/>
  <c r="BB81"/>
  <c r="BB48"/>
  <c r="BB144"/>
  <c r="BB105"/>
  <c r="BB72"/>
  <c r="BB39"/>
  <c r="BB87"/>
  <c r="BB135"/>
  <c r="BB42"/>
  <c r="BB114"/>
  <c r="BB138"/>
  <c r="BB21"/>
  <c r="BB69"/>
  <c r="BB117"/>
  <c r="BB36"/>
  <c r="BB84"/>
  <c r="BB132"/>
  <c r="BB99"/>
  <c r="BB54"/>
  <c r="BB150"/>
  <c r="BB27"/>
  <c r="BB123"/>
  <c r="BB78"/>
  <c r="BB33"/>
  <c r="BB12"/>
  <c r="BB126"/>
  <c r="BB30"/>
  <c r="BB75"/>
  <c r="BB153"/>
  <c r="BB102"/>
  <c r="BB147"/>
  <c r="BB51"/>
  <c r="BB108"/>
  <c r="BB60"/>
  <c r="BB141"/>
  <c r="BB93"/>
  <c r="BB45"/>
  <c r="BB66"/>
  <c r="BB15"/>
  <c r="BB90"/>
  <c r="BB18"/>
  <c r="BB111"/>
  <c r="BB63"/>
  <c r="BB120"/>
  <c r="BB24"/>
  <c r="BB57"/>
  <c r="BB96"/>
  <c r="M31" l="1"/>
  <c r="AA31" s="1"/>
  <c r="M49"/>
  <c r="AA49" s="1"/>
  <c r="M45"/>
  <c r="AA45" s="1"/>
  <c r="M18"/>
  <c r="CG18"/>
  <c r="I18" s="1"/>
  <c r="Y18" s="1"/>
  <c r="CC47"/>
  <c r="G47" s="1"/>
  <c r="X47" s="1"/>
  <c r="Z155"/>
  <c r="BQ155"/>
  <c r="Z151"/>
  <c r="BQ151"/>
  <c r="Z147"/>
  <c r="BQ147"/>
  <c r="Z143"/>
  <c r="BQ143"/>
  <c r="Z139"/>
  <c r="BQ139"/>
  <c r="Z135"/>
  <c r="BQ135"/>
  <c r="Z131"/>
  <c r="BQ131"/>
  <c r="Z127"/>
  <c r="BQ127"/>
  <c r="Z123"/>
  <c r="BQ123"/>
  <c r="Z119"/>
  <c r="BQ119"/>
  <c r="Z115"/>
  <c r="BQ115"/>
  <c r="Z111"/>
  <c r="BQ111"/>
  <c r="Z107"/>
  <c r="BQ107"/>
  <c r="Z103"/>
  <c r="BQ103"/>
  <c r="Z99"/>
  <c r="BQ99"/>
  <c r="Z95"/>
  <c r="BQ95"/>
  <c r="Z91"/>
  <c r="BQ91"/>
  <c r="Z87"/>
  <c r="BQ87"/>
  <c r="Z83"/>
  <c r="BQ83"/>
  <c r="Z79"/>
  <c r="BQ79"/>
  <c r="Z75"/>
  <c r="BQ75"/>
  <c r="Z67"/>
  <c r="BQ67"/>
  <c r="Z63"/>
  <c r="BQ63"/>
  <c r="Z59"/>
  <c r="BQ59"/>
  <c r="Z55"/>
  <c r="BQ55"/>
  <c r="Z51"/>
  <c r="BQ51"/>
  <c r="BQ71"/>
  <c r="AZ148"/>
  <c r="AZ152"/>
  <c r="AZ156"/>
  <c r="AZ160"/>
  <c r="AZ147"/>
  <c r="AZ151"/>
  <c r="AZ155"/>
  <c r="AZ159"/>
  <c r="AZ157"/>
  <c r="AZ146"/>
  <c r="AZ150"/>
  <c r="AZ154"/>
  <c r="AZ158"/>
  <c r="AZ162"/>
  <c r="AZ149"/>
  <c r="AZ153"/>
  <c r="AZ161"/>
  <c r="BB3"/>
  <c r="AT4"/>
  <c r="AT5" s="1"/>
  <c r="AT6" s="1"/>
  <c r="AT7" s="1"/>
  <c r="AT8" s="1"/>
  <c r="AT9" s="1"/>
  <c r="AT10" s="1"/>
  <c r="AT11" s="1"/>
  <c r="AT12" s="1"/>
  <c r="AT13" s="1"/>
  <c r="AT14" s="1"/>
  <c r="AT15" s="1"/>
  <c r="AT16" s="1"/>
  <c r="AT17" s="1"/>
  <c r="AT18" s="1"/>
  <c r="AT19" s="1"/>
  <c r="AT20" s="1"/>
  <c r="AT21" s="1"/>
  <c r="AT22" s="1"/>
  <c r="AT23" s="1"/>
  <c r="AT24" s="1"/>
  <c r="AT25" s="1"/>
  <c r="AT26" s="1"/>
  <c r="AT27" s="1"/>
  <c r="AT28" s="1"/>
  <c r="AT29" s="1"/>
  <c r="AT30" s="1"/>
  <c r="AT31" s="1"/>
  <c r="AT32" s="1"/>
  <c r="AT33" s="1"/>
  <c r="AT34" s="1"/>
  <c r="AT35" s="1"/>
  <c r="AT36" s="1"/>
  <c r="AT37" s="1"/>
  <c r="AT38" s="1"/>
  <c r="AT39" s="1"/>
  <c r="AT40" s="1"/>
  <c r="AT41" s="1"/>
  <c r="AT42" s="1"/>
  <c r="AT43" s="1"/>
  <c r="AT44" s="1"/>
  <c r="AT45" s="1"/>
  <c r="AT46" s="1"/>
  <c r="AT47" s="1"/>
  <c r="AT48" s="1"/>
  <c r="AT49" s="1"/>
  <c r="AT50" s="1"/>
  <c r="AT51" s="1"/>
  <c r="AT52" s="1"/>
  <c r="AT53" s="1"/>
  <c r="AT54" s="1"/>
  <c r="AT55" s="1"/>
  <c r="AT56" s="1"/>
  <c r="AT57" s="1"/>
  <c r="AT58" s="1"/>
  <c r="AT59" s="1"/>
  <c r="AT60" s="1"/>
  <c r="AT61" s="1"/>
  <c r="AT62" s="1"/>
  <c r="AT63" s="1"/>
  <c r="AT64" s="1"/>
  <c r="AT65" s="1"/>
  <c r="AT66" s="1"/>
  <c r="AT67" s="1"/>
  <c r="AT68" s="1"/>
  <c r="AT69" s="1"/>
  <c r="AT70" s="1"/>
  <c r="AT71" s="1"/>
  <c r="AT72" s="1"/>
  <c r="AT73" s="1"/>
  <c r="AT74" s="1"/>
  <c r="AT75" s="1"/>
  <c r="AT76" s="1"/>
  <c r="AT77" s="1"/>
  <c r="AT78" s="1"/>
  <c r="AT79" s="1"/>
  <c r="AT80" s="1"/>
  <c r="AT81" s="1"/>
  <c r="AT82" s="1"/>
  <c r="AT83" s="1"/>
  <c r="AT84" s="1"/>
  <c r="AT85" s="1"/>
  <c r="AT86" s="1"/>
  <c r="AT87" s="1"/>
  <c r="AT88" s="1"/>
  <c r="AT89" s="1"/>
  <c r="AT90" s="1"/>
  <c r="AT91" s="1"/>
  <c r="AT92" s="1"/>
  <c r="AT93" s="1"/>
  <c r="AT94" s="1"/>
  <c r="AT95" s="1"/>
  <c r="AT96" s="1"/>
  <c r="AT97" s="1"/>
  <c r="AT98" s="1"/>
  <c r="AT99" s="1"/>
  <c r="AT100" s="1"/>
  <c r="AT101" s="1"/>
  <c r="AT102" s="1"/>
  <c r="AT103" s="1"/>
  <c r="AT104" s="1"/>
  <c r="AT105" s="1"/>
  <c r="AT106" s="1"/>
  <c r="AT107" s="1"/>
  <c r="AT108" s="1"/>
  <c r="AT109" s="1"/>
  <c r="AT110" s="1"/>
  <c r="AT111" s="1"/>
  <c r="AT112" s="1"/>
  <c r="AT113" s="1"/>
  <c r="AT114" s="1"/>
  <c r="AT115" s="1"/>
  <c r="AT116" s="1"/>
  <c r="AT117" s="1"/>
  <c r="AT118" s="1"/>
  <c r="AT119" s="1"/>
  <c r="AT120" s="1"/>
  <c r="AT121" s="1"/>
  <c r="AT122" s="1"/>
  <c r="AT123" s="1"/>
  <c r="AT124" s="1"/>
  <c r="AT125" s="1"/>
  <c r="AT126" s="1"/>
  <c r="AT127" s="1"/>
  <c r="AT128" s="1"/>
  <c r="AT129" s="1"/>
  <c r="AT130" s="1"/>
  <c r="AT131" s="1"/>
  <c r="AT132" s="1"/>
  <c r="AT133" s="1"/>
  <c r="AT134" s="1"/>
  <c r="AT135" s="1"/>
  <c r="AT136" s="1"/>
  <c r="AT137" s="1"/>
  <c r="AT138" s="1"/>
  <c r="AT139" s="1"/>
  <c r="AT140" s="1"/>
  <c r="AT141" s="1"/>
  <c r="AT142" s="1"/>
  <c r="AT143" s="1"/>
  <c r="AT144" s="1"/>
  <c r="AT145" s="1"/>
  <c r="AT146" s="1"/>
  <c r="AT147" s="1"/>
  <c r="AT148" s="1"/>
  <c r="AT149" s="1"/>
  <c r="AT150" s="1"/>
  <c r="AT151" s="1"/>
  <c r="AT152" s="1"/>
  <c r="AT153" s="1"/>
  <c r="AT154" s="1"/>
  <c r="Y155"/>
  <c r="BP155"/>
  <c r="Y151"/>
  <c r="BP151"/>
  <c r="Y147"/>
  <c r="BP147"/>
  <c r="Y143"/>
  <c r="BP143"/>
  <c r="Y139"/>
  <c r="BP139"/>
  <c r="Y135"/>
  <c r="BP135"/>
  <c r="Y131"/>
  <c r="BP131"/>
  <c r="Y127"/>
  <c r="BP127"/>
  <c r="Y123"/>
  <c r="BP123"/>
  <c r="Y119"/>
  <c r="BP119"/>
  <c r="Y115"/>
  <c r="BP115"/>
  <c r="Y111"/>
  <c r="BP111"/>
  <c r="Y107"/>
  <c r="BP107"/>
  <c r="Y103"/>
  <c r="BP103"/>
  <c r="Y99"/>
  <c r="BP99"/>
  <c r="Y95"/>
  <c r="BP95"/>
  <c r="Y91"/>
  <c r="BP91"/>
  <c r="Y87"/>
  <c r="BP87"/>
  <c r="Y83"/>
  <c r="BP83"/>
  <c r="Y79"/>
  <c r="BP79"/>
  <c r="Y75"/>
  <c r="BP75"/>
  <c r="Y71"/>
  <c r="BP71"/>
  <c r="Y67"/>
  <c r="BP67"/>
  <c r="Y63"/>
  <c r="BP63"/>
  <c r="Y59"/>
  <c r="BP59"/>
  <c r="Y55"/>
  <c r="BP55"/>
  <c r="Y51"/>
  <c r="BP51"/>
  <c r="Y39"/>
  <c r="BP39"/>
  <c r="X39"/>
  <c r="BO39"/>
  <c r="R55"/>
  <c r="AB55" s="1"/>
  <c r="BO55"/>
  <c r="R59"/>
  <c r="AB59" s="1"/>
  <c r="BO59"/>
  <c r="R63"/>
  <c r="AB63" s="1"/>
  <c r="BO63"/>
  <c r="X67"/>
  <c r="BO67"/>
  <c r="R71"/>
  <c r="AB71" s="1"/>
  <c r="BO71"/>
  <c r="R75"/>
  <c r="AB75" s="1"/>
  <c r="BO75"/>
  <c r="R79"/>
  <c r="AB79" s="1"/>
  <c r="BO79"/>
  <c r="X83"/>
  <c r="BO83"/>
  <c r="R87"/>
  <c r="AB87" s="1"/>
  <c r="BO87"/>
  <c r="R91"/>
  <c r="AB91" s="1"/>
  <c r="BO91"/>
  <c r="R95"/>
  <c r="AB95" s="1"/>
  <c r="BO95"/>
  <c r="R99"/>
  <c r="AB99" s="1"/>
  <c r="BO99"/>
  <c r="R103"/>
  <c r="AB103" s="1"/>
  <c r="BO103"/>
  <c r="R107"/>
  <c r="AB107" s="1"/>
  <c r="BO107"/>
  <c r="R111"/>
  <c r="AB111" s="1"/>
  <c r="BO111"/>
  <c r="R115"/>
  <c r="AB115" s="1"/>
  <c r="BO115"/>
  <c r="R119"/>
  <c r="AB119" s="1"/>
  <c r="BO119"/>
  <c r="R123"/>
  <c r="AB123" s="1"/>
  <c r="BO123"/>
  <c r="R127"/>
  <c r="AB127" s="1"/>
  <c r="BO127"/>
  <c r="X131"/>
  <c r="BO131"/>
  <c r="X135"/>
  <c r="BO135"/>
  <c r="R139"/>
  <c r="AB139" s="1"/>
  <c r="BO139"/>
  <c r="X143"/>
  <c r="BO143"/>
  <c r="R147"/>
  <c r="AB147" s="1"/>
  <c r="BO147"/>
  <c r="R151"/>
  <c r="AB151" s="1"/>
  <c r="BO151"/>
  <c r="R155"/>
  <c r="AB155" s="1"/>
  <c r="BO155"/>
  <c r="BO51"/>
  <c r="CG162"/>
  <c r="I162" s="1"/>
  <c r="CG161"/>
  <c r="I161" s="1"/>
  <c r="CG160"/>
  <c r="I160" s="1"/>
  <c r="CG159"/>
  <c r="I159" s="1"/>
  <c r="X109"/>
  <c r="BA4"/>
  <c r="BA5" s="1"/>
  <c r="CD7"/>
  <c r="O7" s="1"/>
  <c r="X139"/>
  <c r="X87"/>
  <c r="X127"/>
  <c r="X111"/>
  <c r="X71"/>
  <c r="Z82"/>
  <c r="X146"/>
  <c r="R138"/>
  <c r="AB138" s="1"/>
  <c r="R122"/>
  <c r="AB122" s="1"/>
  <c r="R114"/>
  <c r="AB114" s="1"/>
  <c r="R110"/>
  <c r="AB110" s="1"/>
  <c r="R98"/>
  <c r="AB98" s="1"/>
  <c r="R74"/>
  <c r="AB74" s="1"/>
  <c r="R58"/>
  <c r="AB58" s="1"/>
  <c r="S146"/>
  <c r="S154"/>
  <c r="S158"/>
  <c r="R143"/>
  <c r="AB143" s="1"/>
  <c r="R135"/>
  <c r="AB135" s="1"/>
  <c r="R131"/>
  <c r="AB131" s="1"/>
  <c r="R83"/>
  <c r="AB83" s="1"/>
  <c r="R67"/>
  <c r="AB67" s="1"/>
  <c r="R51"/>
  <c r="AB51" s="1"/>
  <c r="R39"/>
  <c r="AB39" s="1"/>
  <c r="R156"/>
  <c r="AB156" s="1"/>
  <c r="R148"/>
  <c r="AB148" s="1"/>
  <c r="R144"/>
  <c r="AB144" s="1"/>
  <c r="R140"/>
  <c r="AB140" s="1"/>
  <c r="R108"/>
  <c r="AB108" s="1"/>
  <c r="R72"/>
  <c r="AB72" s="1"/>
  <c r="R68"/>
  <c r="AB68" s="1"/>
  <c r="S116"/>
  <c r="R157"/>
  <c r="AB157" s="1"/>
  <c r="R153"/>
  <c r="AB153" s="1"/>
  <c r="R149"/>
  <c r="AB149" s="1"/>
  <c r="R137"/>
  <c r="AB137" s="1"/>
  <c r="R133"/>
  <c r="AB133" s="1"/>
  <c r="R125"/>
  <c r="AB125" s="1"/>
  <c r="R105"/>
  <c r="AB105" s="1"/>
  <c r="R97"/>
  <c r="AB97" s="1"/>
  <c r="R89"/>
  <c r="AB89" s="1"/>
  <c r="R77"/>
  <c r="AB77" s="1"/>
  <c r="R65"/>
  <c r="AB65" s="1"/>
  <c r="R61"/>
  <c r="AB61" s="1"/>
  <c r="R53"/>
  <c r="AB53" s="1"/>
  <c r="R41"/>
  <c r="AB41" s="1"/>
  <c r="X119"/>
  <c r="X151"/>
  <c r="BA6"/>
  <c r="BA7" s="1"/>
  <c r="BA8" s="1"/>
  <c r="BA9" s="1"/>
  <c r="BA10" s="1"/>
  <c r="BA11" s="1"/>
  <c r="BA12" s="1"/>
  <c r="BA13" s="1"/>
  <c r="BA14" s="1"/>
  <c r="BA15" s="1"/>
  <c r="BA16" s="1"/>
  <c r="BA17" s="1"/>
  <c r="BA18" s="1"/>
  <c r="BA19" s="1"/>
  <c r="BA20" s="1"/>
  <c r="BA21" s="1"/>
  <c r="BA22" s="1"/>
  <c r="BA23" s="1"/>
  <c r="BA24" s="1"/>
  <c r="BA25" s="1"/>
  <c r="BA26" s="1"/>
  <c r="BA27" s="1"/>
  <c r="BA28" s="1"/>
  <c r="BA29" s="1"/>
  <c r="BA30" s="1"/>
  <c r="BA31" s="1"/>
  <c r="BA32" s="1"/>
  <c r="BA33" s="1"/>
  <c r="BA34" s="1"/>
  <c r="BA35" s="1"/>
  <c r="BA36" s="1"/>
  <c r="BA37" s="1"/>
  <c r="BA38" s="1"/>
  <c r="BA39" s="1"/>
  <c r="BA40" s="1"/>
  <c r="BA41" s="1"/>
  <c r="BA42" s="1"/>
  <c r="BA43" s="1"/>
  <c r="BA44" s="1"/>
  <c r="BA45" s="1"/>
  <c r="BA46" s="1"/>
  <c r="BA47" s="1"/>
  <c r="BA48" s="1"/>
  <c r="BA49" s="1"/>
  <c r="BA50" s="1"/>
  <c r="BA51" s="1"/>
  <c r="BA52" s="1"/>
  <c r="BA53" s="1"/>
  <c r="BA54" s="1"/>
  <c r="X55"/>
  <c r="BD75"/>
  <c r="BG75" s="1"/>
  <c r="AW4"/>
  <c r="AW5" s="1"/>
  <c r="AW6" s="1"/>
  <c r="AW7" s="1"/>
  <c r="AW8" s="1"/>
  <c r="AW9" s="1"/>
  <c r="AW10" s="1"/>
  <c r="AW11" s="1"/>
  <c r="AW12" s="1"/>
  <c r="AW13" s="1"/>
  <c r="AW14" s="1"/>
  <c r="AW15" s="1"/>
  <c r="AW16" s="1"/>
  <c r="AW17" s="1"/>
  <c r="AW18" s="1"/>
  <c r="AW19" s="1"/>
  <c r="AW20" s="1"/>
  <c r="AW21" s="1"/>
  <c r="AW22" s="1"/>
  <c r="AW23" s="1"/>
  <c r="AW24" s="1"/>
  <c r="AW25" s="1"/>
  <c r="AW26" s="1"/>
  <c r="AW27" s="1"/>
  <c r="AW28" s="1"/>
  <c r="AW29" s="1"/>
  <c r="AW30" s="1"/>
  <c r="AW31" s="1"/>
  <c r="AW32" s="1"/>
  <c r="AW33" s="1"/>
  <c r="AW34" s="1"/>
  <c r="AW35" s="1"/>
  <c r="AW36" s="1"/>
  <c r="AW37" s="1"/>
  <c r="AW38" s="1"/>
  <c r="AW39" s="1"/>
  <c r="AW40" s="1"/>
  <c r="AW41" s="1"/>
  <c r="AW42" s="1"/>
  <c r="AW43" s="1"/>
  <c r="AW44" s="1"/>
  <c r="AW45" s="1"/>
  <c r="AW46" s="1"/>
  <c r="AW47" s="1"/>
  <c r="AW48" s="1"/>
  <c r="AW49" s="1"/>
  <c r="AW50" s="1"/>
  <c r="AW51" s="1"/>
  <c r="AW52" s="1"/>
  <c r="AW53" s="1"/>
  <c r="AW54" s="1"/>
  <c r="AW55" s="1"/>
  <c r="AW56" s="1"/>
  <c r="AW57" s="1"/>
  <c r="AW58" s="1"/>
  <c r="AW59" s="1"/>
  <c r="AW60" s="1"/>
  <c r="AW61" s="1"/>
  <c r="AW62" s="1"/>
  <c r="AW63" s="1"/>
  <c r="AW64" s="1"/>
  <c r="AW65" s="1"/>
  <c r="AW66" s="1"/>
  <c r="AW67" s="1"/>
  <c r="AW68" s="1"/>
  <c r="AW69" s="1"/>
  <c r="AW70" s="1"/>
  <c r="AW71" s="1"/>
  <c r="AW72" s="1"/>
  <c r="AW73" s="1"/>
  <c r="AW74" s="1"/>
  <c r="AW75" s="1"/>
  <c r="AW76" s="1"/>
  <c r="AW77" s="1"/>
  <c r="AW78" s="1"/>
  <c r="AW79" s="1"/>
  <c r="AW80" s="1"/>
  <c r="AW81" s="1"/>
  <c r="AW82" s="1"/>
  <c r="AW83" s="1"/>
  <c r="AW84" s="1"/>
  <c r="AW85" s="1"/>
  <c r="AW86" s="1"/>
  <c r="AW87" s="1"/>
  <c r="AW88" s="1"/>
  <c r="AW89" s="1"/>
  <c r="AW90" s="1"/>
  <c r="AW91" s="1"/>
  <c r="AW92" s="1"/>
  <c r="AW93" s="1"/>
  <c r="AW94" s="1"/>
  <c r="AW95" s="1"/>
  <c r="AW96" s="1"/>
  <c r="AW97" s="1"/>
  <c r="AW98" s="1"/>
  <c r="AW99" s="1"/>
  <c r="AW100" s="1"/>
  <c r="AW101" s="1"/>
  <c r="AW102" s="1"/>
  <c r="AW103" s="1"/>
  <c r="AW104" s="1"/>
  <c r="AW105" s="1"/>
  <c r="AW106" s="1"/>
  <c r="AW107" s="1"/>
  <c r="AW108" s="1"/>
  <c r="AW109" s="1"/>
  <c r="AW110" s="1"/>
  <c r="AW111" s="1"/>
  <c r="AW112" s="1"/>
  <c r="AW113" s="1"/>
  <c r="AW114" s="1"/>
  <c r="AW115" s="1"/>
  <c r="AW116" s="1"/>
  <c r="AW117" s="1"/>
  <c r="AW118" s="1"/>
  <c r="AW119" s="1"/>
  <c r="AW120" s="1"/>
  <c r="AW121" s="1"/>
  <c r="AW122" s="1"/>
  <c r="AW123" s="1"/>
  <c r="AW124" s="1"/>
  <c r="AW125" s="1"/>
  <c r="AW126" s="1"/>
  <c r="AW127" s="1"/>
  <c r="AW128" s="1"/>
  <c r="AW129" s="1"/>
  <c r="AW130" s="1"/>
  <c r="AW131" s="1"/>
  <c r="AW132" s="1"/>
  <c r="AW133" s="1"/>
  <c r="AW134" s="1"/>
  <c r="AW135" s="1"/>
  <c r="AW136" s="1"/>
  <c r="AW137" s="1"/>
  <c r="AW138" s="1"/>
  <c r="AW139" s="1"/>
  <c r="AW140" s="1"/>
  <c r="AW141" s="1"/>
  <c r="AW142" s="1"/>
  <c r="AW143" s="1"/>
  <c r="AW144" s="1"/>
  <c r="AW145" s="1"/>
  <c r="AW146" s="1"/>
  <c r="AW147" s="1"/>
  <c r="AW148" s="1"/>
  <c r="AW149" s="1"/>
  <c r="AW150" s="1"/>
  <c r="AW151" s="1"/>
  <c r="AW152" s="1"/>
  <c r="AW153" s="1"/>
  <c r="AW154" s="1"/>
  <c r="BD45"/>
  <c r="BG45" s="1"/>
  <c r="BD30"/>
  <c r="BG30" s="1"/>
  <c r="Z108"/>
  <c r="Z96"/>
  <c r="X41"/>
  <c r="S141"/>
  <c r="BD57"/>
  <c r="BG57" s="1"/>
  <c r="X117"/>
  <c r="BD114"/>
  <c r="BG114" s="1"/>
  <c r="X141"/>
  <c r="X113"/>
  <c r="Z72"/>
  <c r="X125"/>
  <c r="X157"/>
  <c r="Z144"/>
  <c r="Z100"/>
  <c r="CD3"/>
  <c r="AQ4"/>
  <c r="AQ5" s="1"/>
  <c r="BD60"/>
  <c r="BG60" s="1"/>
  <c r="BD66"/>
  <c r="BG66" s="1"/>
  <c r="BD72"/>
  <c r="BG72" s="1"/>
  <c r="Z158"/>
  <c r="BD150"/>
  <c r="BG150" s="1"/>
  <c r="BD51"/>
  <c r="BG51" s="1"/>
  <c r="X64"/>
  <c r="S62"/>
  <c r="S94"/>
  <c r="S124"/>
  <c r="BD24"/>
  <c r="BG24" s="1"/>
  <c r="BD147"/>
  <c r="BG147" s="1"/>
  <c r="X100"/>
  <c r="X150"/>
  <c r="X158"/>
  <c r="X136"/>
  <c r="X134"/>
  <c r="X132"/>
  <c r="X124"/>
  <c r="X94"/>
  <c r="X62"/>
  <c r="X54"/>
  <c r="X78"/>
  <c r="X52"/>
  <c r="S54"/>
  <c r="S60"/>
  <c r="S64"/>
  <c r="S96"/>
  <c r="S142"/>
  <c r="S150"/>
  <c r="S136"/>
  <c r="BD132"/>
  <c r="BG132" s="1"/>
  <c r="BD39"/>
  <c r="BG39" s="1"/>
  <c r="S118"/>
  <c r="BD123"/>
  <c r="BG123" s="1"/>
  <c r="X154"/>
  <c r="X70"/>
  <c r="X116"/>
  <c r="X60"/>
  <c r="X76"/>
  <c r="BD84"/>
  <c r="BG84" s="1"/>
  <c r="X118"/>
  <c r="X102"/>
  <c r="X96"/>
  <c r="X86"/>
  <c r="X84"/>
  <c r="S70"/>
  <c r="S78"/>
  <c r="S80"/>
  <c r="S82"/>
  <c r="S84"/>
  <c r="S86"/>
  <c r="S113"/>
  <c r="S130"/>
  <c r="S132"/>
  <c r="S134"/>
  <c r="S40"/>
  <c r="BD78"/>
  <c r="BG78" s="1"/>
  <c r="S120"/>
  <c r="BD87"/>
  <c r="BG87" s="1"/>
  <c r="BD54"/>
  <c r="BG54" s="1"/>
  <c r="BD90"/>
  <c r="BG90" s="1"/>
  <c r="X130"/>
  <c r="X115"/>
  <c r="X112"/>
  <c r="X82"/>
  <c r="X80"/>
  <c r="BD36"/>
  <c r="BG36" s="1"/>
  <c r="BD135"/>
  <c r="BG135" s="1"/>
  <c r="X40"/>
  <c r="X42"/>
  <c r="X57"/>
  <c r="X59"/>
  <c r="X63"/>
  <c r="X66"/>
  <c r="X95"/>
  <c r="X101"/>
  <c r="X104"/>
  <c r="X106"/>
  <c r="X121"/>
  <c r="X123"/>
  <c r="X126"/>
  <c r="X128"/>
  <c r="X145"/>
  <c r="X147"/>
  <c r="X152"/>
  <c r="BD108"/>
  <c r="BG108" s="1"/>
  <c r="S52"/>
  <c r="S109"/>
  <c r="S69"/>
  <c r="BD42"/>
  <c r="BG42" s="1"/>
  <c r="BD126"/>
  <c r="BG126" s="1"/>
  <c r="BD120"/>
  <c r="BG120" s="1"/>
  <c r="S117"/>
  <c r="S112"/>
  <c r="S102"/>
  <c r="S100"/>
  <c r="BD99"/>
  <c r="BG99" s="1"/>
  <c r="S76"/>
  <c r="X73"/>
  <c r="X75"/>
  <c r="X79"/>
  <c r="X81"/>
  <c r="X85"/>
  <c r="X88"/>
  <c r="X90"/>
  <c r="X92"/>
  <c r="X99"/>
  <c r="X97"/>
  <c r="AH4"/>
  <c r="AH5" s="1"/>
  <c r="BD48"/>
  <c r="BG48" s="1"/>
  <c r="BD138"/>
  <c r="BG138" s="1"/>
  <c r="BD96"/>
  <c r="BG96" s="1"/>
  <c r="X51"/>
  <c r="X56"/>
  <c r="X69"/>
  <c r="X93"/>
  <c r="X107"/>
  <c r="X120"/>
  <c r="X129"/>
  <c r="X142"/>
  <c r="X155"/>
  <c r="CD43" l="1"/>
  <c r="O43" s="1"/>
  <c r="CD35"/>
  <c r="O35" s="1"/>
  <c r="CD31"/>
  <c r="O31" s="1"/>
  <c r="CD19"/>
  <c r="O19" s="1"/>
  <c r="CD23"/>
  <c r="O23" s="1"/>
  <c r="CD15"/>
  <c r="O15" s="1"/>
  <c r="CD47"/>
  <c r="O47" s="1"/>
  <c r="BR47" s="1"/>
  <c r="CD27"/>
  <c r="O27" s="1"/>
  <c r="S79"/>
  <c r="S115"/>
  <c r="S91"/>
  <c r="S139"/>
  <c r="S119"/>
  <c r="CD11"/>
  <c r="O11" s="1"/>
  <c r="BR11" s="1"/>
  <c r="S111"/>
  <c r="BP159"/>
  <c r="S87"/>
  <c r="BR7"/>
  <c r="S151"/>
  <c r="S103"/>
  <c r="S127"/>
  <c r="S63"/>
  <c r="S55"/>
  <c r="S71"/>
  <c r="Y162"/>
  <c r="Y161"/>
  <c r="Y160"/>
  <c r="Y159"/>
  <c r="BD129"/>
  <c r="BG129" s="1"/>
  <c r="BD93"/>
  <c r="BG93" s="1"/>
  <c r="S58"/>
  <c r="S131"/>
  <c r="BD105"/>
  <c r="BG105" s="1"/>
  <c r="S143"/>
  <c r="BD141"/>
  <c r="BG141" s="1"/>
  <c r="S74"/>
  <c r="S122"/>
  <c r="BD81"/>
  <c r="BG81" s="1"/>
  <c r="S110"/>
  <c r="BD117"/>
  <c r="BG117" s="1"/>
  <c r="BD21"/>
  <c r="BG21" s="1"/>
  <c r="S149"/>
  <c r="S51"/>
  <c r="S39"/>
  <c r="BD33"/>
  <c r="BG33" s="1"/>
  <c r="S41"/>
  <c r="S98"/>
  <c r="S105"/>
  <c r="S67"/>
  <c r="S97"/>
  <c r="S89"/>
  <c r="BD153"/>
  <c r="BG153" s="1"/>
  <c r="S133"/>
  <c r="S157"/>
  <c r="S83"/>
  <c r="S125"/>
  <c r="S53"/>
  <c r="S77"/>
  <c r="S153"/>
  <c r="S65"/>
  <c r="BD69"/>
  <c r="BG69" s="1"/>
  <c r="S156"/>
  <c r="O3"/>
  <c r="AQ6"/>
  <c r="S68"/>
  <c r="S140"/>
  <c r="S148"/>
  <c r="S138"/>
  <c r="S135"/>
  <c r="S72"/>
  <c r="S137"/>
  <c r="S108"/>
  <c r="AH6"/>
  <c r="S155"/>
  <c r="S144"/>
  <c r="S126"/>
  <c r="S92"/>
  <c r="S90"/>
  <c r="S88"/>
  <c r="S75"/>
  <c r="S73"/>
  <c r="S152"/>
  <c r="S147"/>
  <c r="S145"/>
  <c r="S128"/>
  <c r="S101"/>
  <c r="S66"/>
  <c r="S59"/>
  <c r="S42"/>
  <c r="S129"/>
  <c r="S114"/>
  <c r="S107"/>
  <c r="S93"/>
  <c r="S56"/>
  <c r="S61"/>
  <c r="S85"/>
  <c r="S81"/>
  <c r="S123"/>
  <c r="S121"/>
  <c r="S106"/>
  <c r="S104"/>
  <c r="S99"/>
  <c r="S95"/>
  <c r="S57"/>
  <c r="BR43" l="1"/>
  <c r="BR35"/>
  <c r="BR31"/>
  <c r="BR19"/>
  <c r="AQ7"/>
  <c r="AQ8" s="1"/>
  <c r="AQ9" s="1"/>
  <c r="BR23"/>
  <c r="BR15"/>
  <c r="BR27"/>
  <c r="CC2"/>
  <c r="BR3"/>
  <c r="AH7"/>
  <c r="CC20" s="1"/>
  <c r="G20" s="1"/>
  <c r="X20" s="1"/>
  <c r="M24" l="1"/>
  <c r="AA24" s="1"/>
  <c r="M44"/>
  <c r="AA44" s="1"/>
  <c r="M17"/>
  <c r="M19"/>
  <c r="CC37"/>
  <c r="G37" s="1"/>
  <c r="CC50"/>
  <c r="G50" s="1"/>
  <c r="CC15"/>
  <c r="G15" s="1"/>
  <c r="X37"/>
  <c r="M7"/>
  <c r="AQ10"/>
  <c r="AH8"/>
  <c r="CC17"/>
  <c r="G17" s="1"/>
  <c r="X15" l="1"/>
  <c r="X50"/>
  <c r="M10"/>
  <c r="AA10" s="1"/>
  <c r="AA7"/>
  <c r="AA18"/>
  <c r="AH9"/>
  <c r="AA17"/>
  <c r="AQ11"/>
  <c r="X17"/>
  <c r="AH10" l="1"/>
  <c r="AH11" s="1"/>
  <c r="CC10"/>
  <c r="AQ12"/>
  <c r="AQ13" l="1"/>
  <c r="AH12"/>
  <c r="CC16"/>
  <c r="G16" s="1"/>
  <c r="AH13" l="1"/>
  <c r="CC36" s="1"/>
  <c r="G36" s="1"/>
  <c r="AQ14"/>
  <c r="X16"/>
  <c r="CC9" l="1"/>
  <c r="X36"/>
  <c r="AH14"/>
  <c r="AH15" s="1"/>
  <c r="M12"/>
  <c r="AA19"/>
  <c r="AQ15"/>
  <c r="M46" s="1"/>
  <c r="AA46" s="1"/>
  <c r="CC8"/>
  <c r="G8" s="1"/>
  <c r="CC7"/>
  <c r="M35" l="1"/>
  <c r="AA35" s="1"/>
  <c r="CC19"/>
  <c r="G19" s="1"/>
  <c r="AH16"/>
  <c r="AH17" s="1"/>
  <c r="AQ16"/>
  <c r="CC18"/>
  <c r="G18" s="1"/>
  <c r="X8"/>
  <c r="CC3"/>
  <c r="G3" s="1"/>
  <c r="CC45" l="1"/>
  <c r="G45" s="1"/>
  <c r="CC48"/>
  <c r="G48" s="1"/>
  <c r="CC28"/>
  <c r="G28" s="1"/>
  <c r="CC49"/>
  <c r="G49" s="1"/>
  <c r="X49" s="1"/>
  <c r="X45"/>
  <c r="AH18"/>
  <c r="X19"/>
  <c r="BO15"/>
  <c r="AQ17"/>
  <c r="M14" s="1"/>
  <c r="X18"/>
  <c r="X3"/>
  <c r="M15" l="1"/>
  <c r="AA15" s="1"/>
  <c r="X28"/>
  <c r="BO47"/>
  <c r="X48"/>
  <c r="AH19"/>
  <c r="G7"/>
  <c r="X7" s="1"/>
  <c r="G9"/>
  <c r="X9" s="1"/>
  <c r="G10"/>
  <c r="X10" s="1"/>
  <c r="AQ18"/>
  <c r="AH20" l="1"/>
  <c r="BO7"/>
  <c r="AQ19"/>
  <c r="M13" s="1"/>
  <c r="M28" l="1"/>
  <c r="AA28" s="1"/>
  <c r="AQ20"/>
  <c r="AH21"/>
  <c r="AQ21"/>
  <c r="AQ22" s="1"/>
  <c r="AA12"/>
  <c r="AA13"/>
  <c r="AA14"/>
  <c r="M16" l="1"/>
  <c r="M9"/>
  <c r="M6"/>
  <c r="AA6" s="1"/>
  <c r="BT15"/>
  <c r="AA16"/>
  <c r="M47"/>
  <c r="AA47" s="1"/>
  <c r="AQ23"/>
  <c r="AH22"/>
  <c r="CC21"/>
  <c r="G21" s="1"/>
  <c r="CC25"/>
  <c r="G25" s="1"/>
  <c r="BD18"/>
  <c r="AA9"/>
  <c r="AQ24" l="1"/>
  <c r="AH23"/>
  <c r="AH24" s="1"/>
  <c r="CC38"/>
  <c r="G38" s="1"/>
  <c r="CC5"/>
  <c r="G5" s="1"/>
  <c r="X5" s="1"/>
  <c r="X25"/>
  <c r="X21"/>
  <c r="AH25"/>
  <c r="AS155"/>
  <c r="BD12"/>
  <c r="AQ25" l="1"/>
  <c r="M5" s="1"/>
  <c r="AA5" s="1"/>
  <c r="X38"/>
  <c r="CC11"/>
  <c r="G11" s="1"/>
  <c r="X11" s="1"/>
  <c r="AH26"/>
  <c r="CC30" s="1"/>
  <c r="G30" s="1"/>
  <c r="X30" s="1"/>
  <c r="AS156"/>
  <c r="AT155"/>
  <c r="AQ26" l="1"/>
  <c r="CC35"/>
  <c r="G35" s="1"/>
  <c r="CC29"/>
  <c r="G29" s="1"/>
  <c r="CC22"/>
  <c r="G22" s="1"/>
  <c r="CC33"/>
  <c r="G33" s="1"/>
  <c r="X33" s="1"/>
  <c r="BO35"/>
  <c r="AH27"/>
  <c r="AS157"/>
  <c r="AT156"/>
  <c r="BG12"/>
  <c r="M23" l="1"/>
  <c r="AA23" s="1"/>
  <c r="AQ27"/>
  <c r="M3" s="1"/>
  <c r="AA3" s="1"/>
  <c r="X35"/>
  <c r="BO19"/>
  <c r="X22"/>
  <c r="X29"/>
  <c r="AH28"/>
  <c r="AT157"/>
  <c r="AS158"/>
  <c r="BG18"/>
  <c r="M48" l="1"/>
  <c r="AA48" s="1"/>
  <c r="M21"/>
  <c r="AA21" s="1"/>
  <c r="AQ28"/>
  <c r="AH29"/>
  <c r="AT158"/>
  <c r="AS159"/>
  <c r="AW155"/>
  <c r="AQ29" l="1"/>
  <c r="AH30"/>
  <c r="AT159"/>
  <c r="AS160"/>
  <c r="AW156"/>
  <c r="AQ30" l="1"/>
  <c r="M43" s="1"/>
  <c r="AH31"/>
  <c r="AT160"/>
  <c r="AW157"/>
  <c r="AS161"/>
  <c r="AQ31" l="1"/>
  <c r="M8" s="1"/>
  <c r="BT43"/>
  <c r="AA43"/>
  <c r="M29"/>
  <c r="AA29" s="1"/>
  <c r="BT7"/>
  <c r="AA8"/>
  <c r="AQ32"/>
  <c r="CC44"/>
  <c r="G44" s="1"/>
  <c r="AH32"/>
  <c r="CC6" s="1"/>
  <c r="G6" s="1"/>
  <c r="X6" s="1"/>
  <c r="AT161"/>
  <c r="AW158"/>
  <c r="AS162"/>
  <c r="AQ33" l="1"/>
  <c r="M37" s="1"/>
  <c r="AA37" s="1"/>
  <c r="CC26"/>
  <c r="G26" s="1"/>
  <c r="CC4"/>
  <c r="G4" s="1"/>
  <c r="X4" s="1"/>
  <c r="CC34"/>
  <c r="G34" s="1"/>
  <c r="X34" s="1"/>
  <c r="BO3"/>
  <c r="X44"/>
  <c r="AH33"/>
  <c r="AT162"/>
  <c r="AW159"/>
  <c r="BB155"/>
  <c r="M27" l="1"/>
  <c r="AA27" s="1"/>
  <c r="AQ34"/>
  <c r="M50" s="1"/>
  <c r="AA50" s="1"/>
  <c r="X26"/>
  <c r="AH34"/>
  <c r="AW160"/>
  <c r="BD155"/>
  <c r="BT47" l="1"/>
  <c r="AQ35"/>
  <c r="M4" s="1"/>
  <c r="AA4" s="1"/>
  <c r="AH35"/>
  <c r="AW161"/>
  <c r="BB156"/>
  <c r="AK4"/>
  <c r="BT3" l="1"/>
  <c r="M11"/>
  <c r="M34"/>
  <c r="AA34" s="1"/>
  <c r="AQ36"/>
  <c r="AH36"/>
  <c r="AW162"/>
  <c r="BB157"/>
  <c r="AK5"/>
  <c r="AA11" l="1"/>
  <c r="BT11"/>
  <c r="AQ37"/>
  <c r="CC24"/>
  <c r="G24" s="1"/>
  <c r="X24" s="1"/>
  <c r="AH37"/>
  <c r="CC43"/>
  <c r="G43" s="1"/>
  <c r="BB158"/>
  <c r="BD156"/>
  <c r="AK6"/>
  <c r="AQ38" l="1"/>
  <c r="AH38"/>
  <c r="AH39" s="1"/>
  <c r="AH40" s="1"/>
  <c r="AH41" s="1"/>
  <c r="AH42" s="1"/>
  <c r="CC12"/>
  <c r="G12" s="1"/>
  <c r="CC31"/>
  <c r="G31" s="1"/>
  <c r="CC23"/>
  <c r="G23" s="1"/>
  <c r="CC13"/>
  <c r="G13" s="1"/>
  <c r="CC46"/>
  <c r="G46" s="1"/>
  <c r="P43" s="1"/>
  <c r="X43"/>
  <c r="AH43"/>
  <c r="BD157"/>
  <c r="BB159"/>
  <c r="AK7"/>
  <c r="M25" l="1"/>
  <c r="AA25" s="1"/>
  <c r="AQ39"/>
  <c r="M20" s="1"/>
  <c r="AA20" s="1"/>
  <c r="AQ40"/>
  <c r="BN43"/>
  <c r="BV43" s="1"/>
  <c r="X46"/>
  <c r="X23"/>
  <c r="BO23"/>
  <c r="X12"/>
  <c r="BO43"/>
  <c r="X13"/>
  <c r="X31"/>
  <c r="AH44"/>
  <c r="CC14" s="1"/>
  <c r="G14" s="1"/>
  <c r="BD158"/>
  <c r="BB160"/>
  <c r="AK8"/>
  <c r="CG17" s="1"/>
  <c r="I17" s="1"/>
  <c r="Y17" s="1"/>
  <c r="M36" l="1"/>
  <c r="AQ41"/>
  <c r="M26" s="1"/>
  <c r="BT23" s="1"/>
  <c r="CG36"/>
  <c r="I36" s="1"/>
  <c r="CG37"/>
  <c r="I37" s="1"/>
  <c r="BO11"/>
  <c r="X14"/>
  <c r="AH45"/>
  <c r="CC32"/>
  <c r="G32" s="1"/>
  <c r="BD159"/>
  <c r="BB161"/>
  <c r="CG8"/>
  <c r="I8" s="1"/>
  <c r="AK9"/>
  <c r="AA36" l="1"/>
  <c r="AA26"/>
  <c r="M33"/>
  <c r="AA33" s="1"/>
  <c r="AQ42"/>
  <c r="Y36"/>
  <c r="Y37"/>
  <c r="AH46"/>
  <c r="AH47" s="1"/>
  <c r="AH48" s="1"/>
  <c r="AH49" s="1"/>
  <c r="AH50" s="1"/>
  <c r="AH51" s="1"/>
  <c r="AH52" s="1"/>
  <c r="AH53" s="1"/>
  <c r="AH54" s="1"/>
  <c r="AH55" s="1"/>
  <c r="AH56" s="1"/>
  <c r="AH57" s="1"/>
  <c r="AH58" s="1"/>
  <c r="AH59" s="1"/>
  <c r="AH60" s="1"/>
  <c r="AH61" s="1"/>
  <c r="AH62" s="1"/>
  <c r="AH63" s="1"/>
  <c r="AH64" s="1"/>
  <c r="AH65" s="1"/>
  <c r="AH66" s="1"/>
  <c r="AH67" s="1"/>
  <c r="AH68" s="1"/>
  <c r="AH69" s="1"/>
  <c r="AH70" s="1"/>
  <c r="AH71" s="1"/>
  <c r="AH72" s="1"/>
  <c r="AH73" s="1"/>
  <c r="AH74" s="1"/>
  <c r="AH75" s="1"/>
  <c r="AH76" s="1"/>
  <c r="AH77" s="1"/>
  <c r="AH78" s="1"/>
  <c r="AH79" s="1"/>
  <c r="AH80" s="1"/>
  <c r="AH81" s="1"/>
  <c r="AH82" s="1"/>
  <c r="AH83" s="1"/>
  <c r="AH84" s="1"/>
  <c r="AH85" s="1"/>
  <c r="AH86" s="1"/>
  <c r="AH87" s="1"/>
  <c r="AH88" s="1"/>
  <c r="AH89" s="1"/>
  <c r="AH90" s="1"/>
  <c r="AH91" s="1"/>
  <c r="AH92" s="1"/>
  <c r="AH93" s="1"/>
  <c r="AH94" s="1"/>
  <c r="AH95" s="1"/>
  <c r="AH96" s="1"/>
  <c r="AH97" s="1"/>
  <c r="AH98" s="1"/>
  <c r="AH99" s="1"/>
  <c r="AH100" s="1"/>
  <c r="AH101" s="1"/>
  <c r="AH102" s="1"/>
  <c r="AH103" s="1"/>
  <c r="AH104" s="1"/>
  <c r="AH105" s="1"/>
  <c r="AH106" s="1"/>
  <c r="AH107" s="1"/>
  <c r="AH108" s="1"/>
  <c r="AH109" s="1"/>
  <c r="AH110" s="1"/>
  <c r="AH111" s="1"/>
  <c r="AH112" s="1"/>
  <c r="AH113" s="1"/>
  <c r="AH114" s="1"/>
  <c r="AH115" s="1"/>
  <c r="AH116" s="1"/>
  <c r="AH117" s="1"/>
  <c r="AH118" s="1"/>
  <c r="AH119" s="1"/>
  <c r="AH120" s="1"/>
  <c r="AH121" s="1"/>
  <c r="AH122" s="1"/>
  <c r="AH123" s="1"/>
  <c r="AH124" s="1"/>
  <c r="AH125" s="1"/>
  <c r="AH126" s="1"/>
  <c r="AH127" s="1"/>
  <c r="AH128" s="1"/>
  <c r="AH129" s="1"/>
  <c r="AH130" s="1"/>
  <c r="AH131" s="1"/>
  <c r="AH132" s="1"/>
  <c r="AH133" s="1"/>
  <c r="AH134" s="1"/>
  <c r="AH135" s="1"/>
  <c r="AH136" s="1"/>
  <c r="AH137" s="1"/>
  <c r="AH138" s="1"/>
  <c r="AH139" s="1"/>
  <c r="AH140" s="1"/>
  <c r="AH141" s="1"/>
  <c r="AH142" s="1"/>
  <c r="AH143" s="1"/>
  <c r="AH144" s="1"/>
  <c r="AH145" s="1"/>
  <c r="AH146" s="1"/>
  <c r="AH147" s="1"/>
  <c r="AH148" s="1"/>
  <c r="AH149" s="1"/>
  <c r="AH150" s="1"/>
  <c r="AH151" s="1"/>
  <c r="AH152" s="1"/>
  <c r="AH153" s="1"/>
  <c r="AH154" s="1"/>
  <c r="AH155" s="1"/>
  <c r="AH156" s="1"/>
  <c r="AH157" s="1"/>
  <c r="AH158" s="1"/>
  <c r="AH159" s="1"/>
  <c r="AH160" s="1"/>
  <c r="AH161" s="1"/>
  <c r="AH162" s="1"/>
  <c r="CC27"/>
  <c r="X32"/>
  <c r="BO31"/>
  <c r="BD160"/>
  <c r="BB162"/>
  <c r="Y8"/>
  <c r="AK10"/>
  <c r="CG3"/>
  <c r="I3" s="1"/>
  <c r="M30" l="1"/>
  <c r="BT27" s="1"/>
  <c r="AQ43"/>
  <c r="G27"/>
  <c r="CB2"/>
  <c r="BD161"/>
  <c r="AK11"/>
  <c r="CG9"/>
  <c r="I9" s="1"/>
  <c r="AA30" l="1"/>
  <c r="AQ44"/>
  <c r="M32"/>
  <c r="BO27"/>
  <c r="X27"/>
  <c r="AK12"/>
  <c r="AK13" s="1"/>
  <c r="AK14" s="1"/>
  <c r="CG7"/>
  <c r="BD162"/>
  <c r="Y9"/>
  <c r="Y3"/>
  <c r="AQ45" l="1"/>
  <c r="AA32"/>
  <c r="BT31"/>
  <c r="CG47"/>
  <c r="I47" s="1"/>
  <c r="CG35"/>
  <c r="I35" s="1"/>
  <c r="CG19"/>
  <c r="I19" s="1"/>
  <c r="CG38"/>
  <c r="I38" s="1"/>
  <c r="CG48"/>
  <c r="I48" s="1"/>
  <c r="CG28"/>
  <c r="I28" s="1"/>
  <c r="CG15"/>
  <c r="I15" s="1"/>
  <c r="CG20"/>
  <c r="I20" s="1"/>
  <c r="CG30"/>
  <c r="I30" s="1"/>
  <c r="CG29"/>
  <c r="I29" s="1"/>
  <c r="CG10"/>
  <c r="I10" s="1"/>
  <c r="Y10" s="1"/>
  <c r="Y38"/>
  <c r="Y48"/>
  <c r="Y35"/>
  <c r="BP35"/>
  <c r="Y28"/>
  <c r="Y20"/>
  <c r="Y30"/>
  <c r="AK15"/>
  <c r="AK16" s="1"/>
  <c r="AQ46" l="1"/>
  <c r="M38"/>
  <c r="Y19"/>
  <c r="Y47"/>
  <c r="Y15"/>
  <c r="Y29"/>
  <c r="AK17"/>
  <c r="AQ47" l="1"/>
  <c r="AQ48" s="1"/>
  <c r="AQ49" s="1"/>
  <c r="AQ50" s="1"/>
  <c r="AQ51" s="1"/>
  <c r="AQ52" s="1"/>
  <c r="AQ53" s="1"/>
  <c r="AQ54" s="1"/>
  <c r="AQ55" s="1"/>
  <c r="AQ56" s="1"/>
  <c r="AQ57" s="1"/>
  <c r="AQ58" s="1"/>
  <c r="AQ59" s="1"/>
  <c r="AQ60" s="1"/>
  <c r="AQ61" s="1"/>
  <c r="AQ62" s="1"/>
  <c r="AQ63" s="1"/>
  <c r="AQ64" s="1"/>
  <c r="AQ65" s="1"/>
  <c r="AQ66" s="1"/>
  <c r="AQ67" s="1"/>
  <c r="AQ68" s="1"/>
  <c r="AQ69" s="1"/>
  <c r="AQ70" s="1"/>
  <c r="AQ71" s="1"/>
  <c r="AQ72" s="1"/>
  <c r="AQ73" s="1"/>
  <c r="AQ74" s="1"/>
  <c r="AQ75" s="1"/>
  <c r="AQ76" s="1"/>
  <c r="AQ77" s="1"/>
  <c r="AQ78" s="1"/>
  <c r="AQ79" s="1"/>
  <c r="AQ80" s="1"/>
  <c r="AQ81" s="1"/>
  <c r="AQ82" s="1"/>
  <c r="AQ83" s="1"/>
  <c r="AQ84" s="1"/>
  <c r="AQ85" s="1"/>
  <c r="AQ86" s="1"/>
  <c r="AQ87" s="1"/>
  <c r="AQ88" s="1"/>
  <c r="AQ89" s="1"/>
  <c r="AQ90" s="1"/>
  <c r="AQ91" s="1"/>
  <c r="AQ92" s="1"/>
  <c r="AQ93" s="1"/>
  <c r="AQ94" s="1"/>
  <c r="AQ95" s="1"/>
  <c r="AQ96" s="1"/>
  <c r="AQ97" s="1"/>
  <c r="AQ98" s="1"/>
  <c r="AQ99" s="1"/>
  <c r="AQ100" s="1"/>
  <c r="AQ101" s="1"/>
  <c r="AQ102" s="1"/>
  <c r="AQ103" s="1"/>
  <c r="AQ104" s="1"/>
  <c r="AQ105" s="1"/>
  <c r="AQ106" s="1"/>
  <c r="AQ107" s="1"/>
  <c r="AQ108" s="1"/>
  <c r="AQ109" s="1"/>
  <c r="AQ110" s="1"/>
  <c r="AQ111" s="1"/>
  <c r="AQ112" s="1"/>
  <c r="AQ113" s="1"/>
  <c r="AQ114" s="1"/>
  <c r="AQ115" s="1"/>
  <c r="AQ116" s="1"/>
  <c r="AQ117" s="1"/>
  <c r="AQ118" s="1"/>
  <c r="AQ119" s="1"/>
  <c r="AQ120" s="1"/>
  <c r="AQ121" s="1"/>
  <c r="AQ122" s="1"/>
  <c r="AQ123" s="1"/>
  <c r="AQ124" s="1"/>
  <c r="AQ125" s="1"/>
  <c r="AQ126" s="1"/>
  <c r="AQ127" s="1"/>
  <c r="AQ128" s="1"/>
  <c r="AQ129" s="1"/>
  <c r="AQ130" s="1"/>
  <c r="AQ131" s="1"/>
  <c r="AQ132" s="1"/>
  <c r="AQ133" s="1"/>
  <c r="AQ134" s="1"/>
  <c r="AQ135" s="1"/>
  <c r="AQ136" s="1"/>
  <c r="AQ137" s="1"/>
  <c r="AQ138" s="1"/>
  <c r="AQ139" s="1"/>
  <c r="AQ140" s="1"/>
  <c r="AQ141" s="1"/>
  <c r="AQ142" s="1"/>
  <c r="AQ143" s="1"/>
  <c r="AQ144" s="1"/>
  <c r="AQ145" s="1"/>
  <c r="AQ146" s="1"/>
  <c r="AQ147" s="1"/>
  <c r="AQ148" s="1"/>
  <c r="AQ149" s="1"/>
  <c r="AQ150" s="1"/>
  <c r="AQ151" s="1"/>
  <c r="AQ152" s="1"/>
  <c r="AQ153" s="1"/>
  <c r="AQ154" s="1"/>
  <c r="AQ155" s="1"/>
  <c r="AQ156" s="1"/>
  <c r="AQ157" s="1"/>
  <c r="AQ158" s="1"/>
  <c r="AQ159" s="1"/>
  <c r="AQ160" s="1"/>
  <c r="AQ161" s="1"/>
  <c r="AQ162" s="1"/>
  <c r="M22"/>
  <c r="AA38"/>
  <c r="BT35"/>
  <c r="P35"/>
  <c r="AK18"/>
  <c r="BN35" l="1"/>
  <c r="BV35"/>
  <c r="BT19"/>
  <c r="AA22"/>
  <c r="AK19"/>
  <c r="AK20" l="1"/>
  <c r="K162"/>
  <c r="Z162" s="1"/>
  <c r="K161"/>
  <c r="Z161" s="1"/>
  <c r="AM153"/>
  <c r="AM11"/>
  <c r="AM46"/>
  <c r="AM74"/>
  <c r="AM102"/>
  <c r="AM126"/>
  <c r="AM150"/>
  <c r="AM7"/>
  <c r="AM108"/>
  <c r="AM160"/>
  <c r="K160"/>
  <c r="Z160" s="1"/>
  <c r="AK21" l="1"/>
  <c r="AM64"/>
  <c r="AM104"/>
  <c r="AM132"/>
  <c r="AM14"/>
  <c r="AM162"/>
  <c r="AM88"/>
  <c r="AM120"/>
  <c r="AM152"/>
  <c r="AM3"/>
  <c r="AM83"/>
  <c r="AM107"/>
  <c r="AM123"/>
  <c r="AM139"/>
  <c r="AM155"/>
  <c r="AM9"/>
  <c r="AM32"/>
  <c r="AM48"/>
  <c r="AM76"/>
  <c r="AM5"/>
  <c r="AM30"/>
  <c r="AM38"/>
  <c r="AM50"/>
  <c r="AM66"/>
  <c r="AM86"/>
  <c r="AM106"/>
  <c r="AM130"/>
  <c r="AM154"/>
  <c r="AM52"/>
  <c r="AM100"/>
  <c r="AM128"/>
  <c r="AM156"/>
  <c r="K159"/>
  <c r="BQ159" s="1"/>
  <c r="AM27"/>
  <c r="AM35"/>
  <c r="AM43"/>
  <c r="AM51"/>
  <c r="AM59"/>
  <c r="AM67"/>
  <c r="AM75"/>
  <c r="AM91"/>
  <c r="AM99"/>
  <c r="AM115"/>
  <c r="AM131"/>
  <c r="AM147"/>
  <c r="AM18"/>
  <c r="AM24"/>
  <c r="AM40"/>
  <c r="AM68"/>
  <c r="AM116"/>
  <c r="AM25"/>
  <c r="AM137"/>
  <c r="AM124"/>
  <c r="AM136"/>
  <c r="AM84"/>
  <c r="AM19"/>
  <c r="AM138"/>
  <c r="AM114"/>
  <c r="AM90"/>
  <c r="AM62"/>
  <c r="AM4"/>
  <c r="AM161"/>
  <c r="AM145"/>
  <c r="AM129"/>
  <c r="AM113"/>
  <c r="AM97"/>
  <c r="AM81"/>
  <c r="AM65"/>
  <c r="AM49"/>
  <c r="AM33"/>
  <c r="AM92"/>
  <c r="AM36"/>
  <c r="AM17"/>
  <c r="AM135"/>
  <c r="AM103"/>
  <c r="AM71"/>
  <c r="AM39"/>
  <c r="AM140"/>
  <c r="AM142"/>
  <c r="AM58"/>
  <c r="AM148"/>
  <c r="AM96"/>
  <c r="AM12"/>
  <c r="AM146"/>
  <c r="AM122"/>
  <c r="AM94"/>
  <c r="AM70"/>
  <c r="AM22"/>
  <c r="AM15"/>
  <c r="AM149"/>
  <c r="AM133"/>
  <c r="AM117"/>
  <c r="AM101"/>
  <c r="AM85"/>
  <c r="AM69"/>
  <c r="AM53"/>
  <c r="AM37"/>
  <c r="AM144"/>
  <c r="AM44"/>
  <c r="AM6"/>
  <c r="AM143"/>
  <c r="AM111"/>
  <c r="AM79"/>
  <c r="AM47"/>
  <c r="AM10"/>
  <c r="AM16"/>
  <c r="AM78"/>
  <c r="AM26"/>
  <c r="AM121"/>
  <c r="AM105"/>
  <c r="AM89"/>
  <c r="AM73"/>
  <c r="AM57"/>
  <c r="AM41"/>
  <c r="AM21"/>
  <c r="AM56"/>
  <c r="AM20"/>
  <c r="AM151"/>
  <c r="AM119"/>
  <c r="AM87"/>
  <c r="AM55"/>
  <c r="AM23"/>
  <c r="AM80"/>
  <c r="AM98"/>
  <c r="AM34"/>
  <c r="AM13"/>
  <c r="AM60"/>
  <c r="AM158"/>
  <c r="AM134"/>
  <c r="AM110"/>
  <c r="AM82"/>
  <c r="AM54"/>
  <c r="AM8"/>
  <c r="AM157"/>
  <c r="AM141"/>
  <c r="AM125"/>
  <c r="AM109"/>
  <c r="AM93"/>
  <c r="AM77"/>
  <c r="AM61"/>
  <c r="AM45"/>
  <c r="AM29"/>
  <c r="AM72"/>
  <c r="AM28"/>
  <c r="AM159"/>
  <c r="AM127"/>
  <c r="AM95"/>
  <c r="AM63"/>
  <c r="AM31"/>
  <c r="AM112"/>
  <c r="AM118"/>
  <c r="AM42"/>
  <c r="AK22" l="1"/>
  <c r="K16"/>
  <c r="Z16" s="1"/>
  <c r="K18"/>
  <c r="R18" s="1"/>
  <c r="K20"/>
  <c r="K22"/>
  <c r="Z22" s="1"/>
  <c r="K24"/>
  <c r="Z24" s="1"/>
  <c r="K26"/>
  <c r="Z26" s="1"/>
  <c r="K28"/>
  <c r="K30"/>
  <c r="K32"/>
  <c r="Z32" s="1"/>
  <c r="K34"/>
  <c r="Z34" s="1"/>
  <c r="K36"/>
  <c r="K38"/>
  <c r="K40"/>
  <c r="Z40" s="1"/>
  <c r="K42"/>
  <c r="Z42" s="1"/>
  <c r="K44"/>
  <c r="Z44" s="1"/>
  <c r="K46"/>
  <c r="Z46" s="1"/>
  <c r="K48"/>
  <c r="K50"/>
  <c r="Z50" s="1"/>
  <c r="CE15"/>
  <c r="CE21"/>
  <c r="CE23"/>
  <c r="CE25"/>
  <c r="CE27"/>
  <c r="CE29"/>
  <c r="CE31"/>
  <c r="CE33"/>
  <c r="CE35"/>
  <c r="CE37"/>
  <c r="CE39"/>
  <c r="CE41"/>
  <c r="CE43"/>
  <c r="CE45"/>
  <c r="CE47"/>
  <c r="CE49"/>
  <c r="K15"/>
  <c r="K17"/>
  <c r="K19"/>
  <c r="K21"/>
  <c r="Z21" s="1"/>
  <c r="K23"/>
  <c r="K25"/>
  <c r="Z25" s="1"/>
  <c r="K27"/>
  <c r="K29"/>
  <c r="K31"/>
  <c r="K33"/>
  <c r="Z33" s="1"/>
  <c r="K35"/>
  <c r="R35" s="1"/>
  <c r="K37"/>
  <c r="K39"/>
  <c r="K41"/>
  <c r="Z41" s="1"/>
  <c r="K43"/>
  <c r="K45"/>
  <c r="K47"/>
  <c r="K49"/>
  <c r="Z49" s="1"/>
  <c r="CE16"/>
  <c r="CE22"/>
  <c r="CE24"/>
  <c r="CE26"/>
  <c r="CE28"/>
  <c r="CE30"/>
  <c r="CE32"/>
  <c r="CE34"/>
  <c r="CE36"/>
  <c r="CE38"/>
  <c r="CE40"/>
  <c r="CE42"/>
  <c r="CE44"/>
  <c r="CE46"/>
  <c r="CE48"/>
  <c r="CE50"/>
  <c r="CE17"/>
  <c r="CE18"/>
  <c r="Z18" s="1"/>
  <c r="CE19"/>
  <c r="CE20"/>
  <c r="CE14"/>
  <c r="Z159"/>
  <c r="AN4"/>
  <c r="AN5" s="1"/>
  <c r="AN6" s="1"/>
  <c r="AN7" s="1"/>
  <c r="AN8" s="1"/>
  <c r="AN9" s="1"/>
  <c r="AN10" s="1"/>
  <c r="AN11" s="1"/>
  <c r="AN12" s="1"/>
  <c r="AN13" s="1"/>
  <c r="AN14" s="1"/>
  <c r="AN15" s="1"/>
  <c r="AN16" s="1"/>
  <c r="AN17" s="1"/>
  <c r="AN18" s="1"/>
  <c r="AN19" s="1"/>
  <c r="AN20" s="1"/>
  <c r="AN21" s="1"/>
  <c r="AN22" s="1"/>
  <c r="AN23" s="1"/>
  <c r="AN24" s="1"/>
  <c r="AN25" s="1"/>
  <c r="AN26" s="1"/>
  <c r="AN27" s="1"/>
  <c r="AN28" s="1"/>
  <c r="AN29" s="1"/>
  <c r="AN30" s="1"/>
  <c r="AN31" s="1"/>
  <c r="AN32" s="1"/>
  <c r="AN33" s="1"/>
  <c r="AN34" s="1"/>
  <c r="AN35" s="1"/>
  <c r="AN36" s="1"/>
  <c r="AN37" s="1"/>
  <c r="AN38" s="1"/>
  <c r="AN39" s="1"/>
  <c r="AN40" s="1"/>
  <c r="AN41" s="1"/>
  <c r="AN42" s="1"/>
  <c r="AN43" s="1"/>
  <c r="AN44" s="1"/>
  <c r="AN45" s="1"/>
  <c r="AN46" s="1"/>
  <c r="AN47" s="1"/>
  <c r="AN48" s="1"/>
  <c r="AN49" s="1"/>
  <c r="AN50" s="1"/>
  <c r="AN51" s="1"/>
  <c r="AN52" s="1"/>
  <c r="AN53" s="1"/>
  <c r="AN54" s="1"/>
  <c r="AN55" s="1"/>
  <c r="AN56" s="1"/>
  <c r="AN57" s="1"/>
  <c r="AN58" s="1"/>
  <c r="AN59" s="1"/>
  <c r="AN60" s="1"/>
  <c r="AN61" s="1"/>
  <c r="AN62" s="1"/>
  <c r="AN63" s="1"/>
  <c r="AN64" s="1"/>
  <c r="AN65" s="1"/>
  <c r="AN66" s="1"/>
  <c r="AN67" s="1"/>
  <c r="AN68" s="1"/>
  <c r="AN69" s="1"/>
  <c r="AN70" s="1"/>
  <c r="AN71" s="1"/>
  <c r="AN72" s="1"/>
  <c r="AN73" s="1"/>
  <c r="AN74" s="1"/>
  <c r="AN75" s="1"/>
  <c r="AN76" s="1"/>
  <c r="AN77" s="1"/>
  <c r="AN78" s="1"/>
  <c r="AN79" s="1"/>
  <c r="AN80" s="1"/>
  <c r="AN81" s="1"/>
  <c r="AN82" s="1"/>
  <c r="AN83" s="1"/>
  <c r="AN84" s="1"/>
  <c r="AN85" s="1"/>
  <c r="AN86" s="1"/>
  <c r="AN87" s="1"/>
  <c r="AN88" s="1"/>
  <c r="AN89" s="1"/>
  <c r="AN90" s="1"/>
  <c r="AN91" s="1"/>
  <c r="AN92" s="1"/>
  <c r="AN93" s="1"/>
  <c r="AN94" s="1"/>
  <c r="AN95" s="1"/>
  <c r="AN96" s="1"/>
  <c r="AN97" s="1"/>
  <c r="AN98" s="1"/>
  <c r="AN99" s="1"/>
  <c r="AN100" s="1"/>
  <c r="AN101" s="1"/>
  <c r="AN102" s="1"/>
  <c r="AN103" s="1"/>
  <c r="AN104" s="1"/>
  <c r="AN105" s="1"/>
  <c r="AN106" s="1"/>
  <c r="AN107" s="1"/>
  <c r="AN108" s="1"/>
  <c r="AN109" s="1"/>
  <c r="AN110" s="1"/>
  <c r="AN111" s="1"/>
  <c r="AN112" s="1"/>
  <c r="AN113" s="1"/>
  <c r="AN114" s="1"/>
  <c r="AN115" s="1"/>
  <c r="AN116" s="1"/>
  <c r="AN117" s="1"/>
  <c r="AN118" s="1"/>
  <c r="AN119" s="1"/>
  <c r="AN120" s="1"/>
  <c r="AN121" s="1"/>
  <c r="AN122" s="1"/>
  <c r="AN123" s="1"/>
  <c r="AN124" s="1"/>
  <c r="AN125" s="1"/>
  <c r="AN126" s="1"/>
  <c r="AN127" s="1"/>
  <c r="AN128" s="1"/>
  <c r="AN129" s="1"/>
  <c r="AN130" s="1"/>
  <c r="AN131" s="1"/>
  <c r="AN132" s="1"/>
  <c r="AN133" s="1"/>
  <c r="AN134" s="1"/>
  <c r="AN135" s="1"/>
  <c r="AN136" s="1"/>
  <c r="AN137" s="1"/>
  <c r="AN138" s="1"/>
  <c r="AN139" s="1"/>
  <c r="AN140" s="1"/>
  <c r="AN141" s="1"/>
  <c r="AN142" s="1"/>
  <c r="AN143" s="1"/>
  <c r="AN144" s="1"/>
  <c r="AN145" s="1"/>
  <c r="AN146" s="1"/>
  <c r="AN147" s="1"/>
  <c r="AN148" s="1"/>
  <c r="AN149" s="1"/>
  <c r="AN150" s="1"/>
  <c r="AN151" s="1"/>
  <c r="AN152" s="1"/>
  <c r="AN153" s="1"/>
  <c r="AN154" s="1"/>
  <c r="AN155" s="1"/>
  <c r="AN156" s="1"/>
  <c r="AN157" s="1"/>
  <c r="AN158" s="1"/>
  <c r="AN159" s="1"/>
  <c r="AN160" s="1"/>
  <c r="AN161" s="1"/>
  <c r="AN162" s="1"/>
  <c r="P31" l="1"/>
  <c r="BN31" s="1"/>
  <c r="P47"/>
  <c r="R47"/>
  <c r="Z45"/>
  <c r="R45"/>
  <c r="Z37"/>
  <c r="R37"/>
  <c r="Z29"/>
  <c r="R29"/>
  <c r="Z17"/>
  <c r="R17"/>
  <c r="AB17" s="1"/>
  <c r="Z38"/>
  <c r="R38"/>
  <c r="Z30"/>
  <c r="R30"/>
  <c r="AB18"/>
  <c r="AB35"/>
  <c r="BV31"/>
  <c r="P19"/>
  <c r="BN19" s="1"/>
  <c r="R19"/>
  <c r="P15"/>
  <c r="R15"/>
  <c r="Z48"/>
  <c r="R48"/>
  <c r="Z36"/>
  <c r="R36"/>
  <c r="Z28"/>
  <c r="R28"/>
  <c r="Z20"/>
  <c r="R20"/>
  <c r="AB20" s="1"/>
  <c r="P27"/>
  <c r="P23"/>
  <c r="AK23"/>
  <c r="CG22" s="1"/>
  <c r="I22" s="1"/>
  <c r="Y22" s="1"/>
  <c r="BQ47"/>
  <c r="Z47"/>
  <c r="BQ43"/>
  <c r="Z43"/>
  <c r="BQ39"/>
  <c r="Z39"/>
  <c r="BQ35"/>
  <c r="Z35"/>
  <c r="BQ31"/>
  <c r="Z31"/>
  <c r="BQ27"/>
  <c r="Z27"/>
  <c r="BQ23"/>
  <c r="Z23"/>
  <c r="BQ19"/>
  <c r="Z19"/>
  <c r="BQ15"/>
  <c r="Z15"/>
  <c r="K3"/>
  <c r="CE3"/>
  <c r="K14"/>
  <c r="Z14" s="1"/>
  <c r="K13"/>
  <c r="Z13" s="1"/>
  <c r="CE13"/>
  <c r="K12"/>
  <c r="Z12" s="1"/>
  <c r="CE12"/>
  <c r="K11"/>
  <c r="CE11"/>
  <c r="K10"/>
  <c r="R10" s="1"/>
  <c r="CE10"/>
  <c r="K9"/>
  <c r="CE9"/>
  <c r="CE8"/>
  <c r="K8"/>
  <c r="CE7"/>
  <c r="K7"/>
  <c r="CE6"/>
  <c r="K6"/>
  <c r="K5"/>
  <c r="CE5"/>
  <c r="K4"/>
  <c r="CE4"/>
  <c r="BD27" l="1"/>
  <c r="BN27"/>
  <c r="BV27" s="1"/>
  <c r="BN15"/>
  <c r="BV15" s="1"/>
  <c r="BD15"/>
  <c r="BN47"/>
  <c r="BV47" s="1"/>
  <c r="BV19"/>
  <c r="BN23"/>
  <c r="BV23" s="1"/>
  <c r="AB28"/>
  <c r="AB36"/>
  <c r="AB48"/>
  <c r="AB30"/>
  <c r="AB38"/>
  <c r="AB29"/>
  <c r="AB37"/>
  <c r="AB45"/>
  <c r="AB47"/>
  <c r="AB15"/>
  <c r="AB19"/>
  <c r="R22"/>
  <c r="AB22" s="1"/>
  <c r="AK24"/>
  <c r="BQ7"/>
  <c r="Z3"/>
  <c r="BQ3"/>
  <c r="BQ11"/>
  <c r="R3"/>
  <c r="Z10"/>
  <c r="AB10" s="1"/>
  <c r="P11"/>
  <c r="Z11"/>
  <c r="P7"/>
  <c r="Z9"/>
  <c r="R9"/>
  <c r="Z8"/>
  <c r="R8"/>
  <c r="Z7"/>
  <c r="Z6"/>
  <c r="Z5"/>
  <c r="Z4"/>
  <c r="P3"/>
  <c r="AB3" l="1"/>
  <c r="CG50"/>
  <c r="I50" s="1"/>
  <c r="CG5"/>
  <c r="I5" s="1"/>
  <c r="R50"/>
  <c r="Y50"/>
  <c r="CG21"/>
  <c r="I21" s="1"/>
  <c r="CG34"/>
  <c r="I34" s="1"/>
  <c r="R34" s="1"/>
  <c r="CG49"/>
  <c r="I49" s="1"/>
  <c r="Y49" s="1"/>
  <c r="AB50"/>
  <c r="Y34"/>
  <c r="BP47"/>
  <c r="AK25"/>
  <c r="AB8"/>
  <c r="AB9"/>
  <c r="BE63"/>
  <c r="BN7"/>
  <c r="BV7" s="1"/>
  <c r="BD7"/>
  <c r="BN11"/>
  <c r="BV11" s="1"/>
  <c r="BE22"/>
  <c r="BE67"/>
  <c r="BE110"/>
  <c r="BE130"/>
  <c r="BE88"/>
  <c r="BE134"/>
  <c r="BN3"/>
  <c r="BV3" s="1"/>
  <c r="BE30"/>
  <c r="BE81"/>
  <c r="BE131"/>
  <c r="BE32"/>
  <c r="BE26"/>
  <c r="BE65"/>
  <c r="BE139"/>
  <c r="BE127"/>
  <c r="BE84"/>
  <c r="BE107"/>
  <c r="BE146"/>
  <c r="BE91"/>
  <c r="BE46"/>
  <c r="BE56"/>
  <c r="BE108"/>
  <c r="BE64"/>
  <c r="BE109"/>
  <c r="BE48"/>
  <c r="BE77"/>
  <c r="BE126"/>
  <c r="BE93"/>
  <c r="BE115"/>
  <c r="BE33"/>
  <c r="BE17"/>
  <c r="BE28"/>
  <c r="BE95"/>
  <c r="BE16"/>
  <c r="BE50"/>
  <c r="BE39"/>
  <c r="BE76"/>
  <c r="BE57"/>
  <c r="BE40"/>
  <c r="BE119"/>
  <c r="BE23"/>
  <c r="BE116"/>
  <c r="BE25"/>
  <c r="BE121"/>
  <c r="BE78"/>
  <c r="BE100"/>
  <c r="BE114"/>
  <c r="BE147"/>
  <c r="BE89"/>
  <c r="BE24"/>
  <c r="BE45"/>
  <c r="BE102"/>
  <c r="BE148"/>
  <c r="BE38"/>
  <c r="BE128"/>
  <c r="BE4"/>
  <c r="BE10"/>
  <c r="BE79"/>
  <c r="BE104"/>
  <c r="BE105"/>
  <c r="BE80"/>
  <c r="BE94"/>
  <c r="BE112"/>
  <c r="BE86"/>
  <c r="BE69"/>
  <c r="BE47"/>
  <c r="BE8"/>
  <c r="BE9"/>
  <c r="BE14"/>
  <c r="BE7"/>
  <c r="BE36"/>
  <c r="BE53"/>
  <c r="BE143"/>
  <c r="BE19"/>
  <c r="BE120"/>
  <c r="BE55"/>
  <c r="BE60"/>
  <c r="BE145"/>
  <c r="BE149"/>
  <c r="BE73"/>
  <c r="BD3"/>
  <c r="BE35"/>
  <c r="BE123"/>
  <c r="BE6"/>
  <c r="BE151"/>
  <c r="BE27"/>
  <c r="BE118"/>
  <c r="BE3"/>
  <c r="BE117"/>
  <c r="BE153"/>
  <c r="BE62"/>
  <c r="BE135"/>
  <c r="BE75"/>
  <c r="BE92"/>
  <c r="BE72"/>
  <c r="BE124"/>
  <c r="BE137"/>
  <c r="BE59"/>
  <c r="BE111"/>
  <c r="BE140"/>
  <c r="BE152"/>
  <c r="BE66"/>
  <c r="BE43"/>
  <c r="BE133"/>
  <c r="BE42"/>
  <c r="BE132"/>
  <c r="BE61"/>
  <c r="BE74"/>
  <c r="BE44"/>
  <c r="BE29"/>
  <c r="BE71"/>
  <c r="BE97"/>
  <c r="BE20"/>
  <c r="BE141"/>
  <c r="BE154"/>
  <c r="BE155" s="1"/>
  <c r="BE156" s="1"/>
  <c r="BE157" s="1"/>
  <c r="BE158" s="1"/>
  <c r="BE159" s="1"/>
  <c r="BE122"/>
  <c r="BE144"/>
  <c r="BE142"/>
  <c r="BE138"/>
  <c r="BE150"/>
  <c r="BE103"/>
  <c r="BE68"/>
  <c r="BE21"/>
  <c r="BE54"/>
  <c r="BE129"/>
  <c r="BE83"/>
  <c r="BE31"/>
  <c r="BE82"/>
  <c r="BE98"/>
  <c r="BE106"/>
  <c r="BE70"/>
  <c r="BE87"/>
  <c r="BE52"/>
  <c r="BE5"/>
  <c r="BE18"/>
  <c r="BE113"/>
  <c r="BE51"/>
  <c r="BE125"/>
  <c r="BE90"/>
  <c r="BE58"/>
  <c r="BE96"/>
  <c r="BE49"/>
  <c r="BE11"/>
  <c r="BE12"/>
  <c r="BE15"/>
  <c r="BE13"/>
  <c r="BE101"/>
  <c r="BE41"/>
  <c r="BE34"/>
  <c r="BE37"/>
  <c r="BE136"/>
  <c r="BE99"/>
  <c r="BE85"/>
  <c r="R49" l="1"/>
  <c r="AB49" s="1"/>
  <c r="Y5"/>
  <c r="R5"/>
  <c r="AB5" s="1"/>
  <c r="Y21"/>
  <c r="R21"/>
  <c r="BP19"/>
  <c r="AB34"/>
  <c r="AK26"/>
  <c r="BX35"/>
  <c r="BX104"/>
  <c r="BW75"/>
  <c r="BX68"/>
  <c r="BW139"/>
  <c r="BX108"/>
  <c r="BX80"/>
  <c r="BX123"/>
  <c r="BX146"/>
  <c r="BX48"/>
  <c r="BX93"/>
  <c r="BW91"/>
  <c r="BX106"/>
  <c r="BX101"/>
  <c r="BX39"/>
  <c r="BX15"/>
  <c r="BX109"/>
  <c r="BX134"/>
  <c r="BW3"/>
  <c r="BW67"/>
  <c r="BX92"/>
  <c r="BW11"/>
  <c r="BX114"/>
  <c r="BW39"/>
  <c r="BX26"/>
  <c r="BX21"/>
  <c r="BX7"/>
  <c r="BX158"/>
  <c r="BX126"/>
  <c r="BW35"/>
  <c r="BW115"/>
  <c r="BX33"/>
  <c r="BX89"/>
  <c r="BX24"/>
  <c r="BX25"/>
  <c r="BX32"/>
  <c r="BF4"/>
  <c r="BF5" s="1"/>
  <c r="BF6" s="1"/>
  <c r="BF7" s="1"/>
  <c r="BF8" s="1"/>
  <c r="BF9" s="1"/>
  <c r="BF10" s="1"/>
  <c r="BF11" s="1"/>
  <c r="BF12" s="1"/>
  <c r="BF13" s="1"/>
  <c r="BF14" s="1"/>
  <c r="BF15" s="1"/>
  <c r="BF16" s="1"/>
  <c r="BF17" s="1"/>
  <c r="BF18" s="1"/>
  <c r="BF19" s="1"/>
  <c r="BF20" s="1"/>
  <c r="BF21" s="1"/>
  <c r="BF22" s="1"/>
  <c r="BF23" s="1"/>
  <c r="BF24" s="1"/>
  <c r="BF25" s="1"/>
  <c r="BF26" s="1"/>
  <c r="BF27" s="1"/>
  <c r="BF28" s="1"/>
  <c r="BF29" s="1"/>
  <c r="BF30" s="1"/>
  <c r="BF31" s="1"/>
  <c r="BF32" s="1"/>
  <c r="BF33" s="1"/>
  <c r="BF34" s="1"/>
  <c r="BF35" s="1"/>
  <c r="BF36" s="1"/>
  <c r="BF37" s="1"/>
  <c r="BF38" s="1"/>
  <c r="BF39" s="1"/>
  <c r="BF40" s="1"/>
  <c r="BF41" s="1"/>
  <c r="BF42" s="1"/>
  <c r="BF43" s="1"/>
  <c r="BF44" s="1"/>
  <c r="BF45" s="1"/>
  <c r="BF46" s="1"/>
  <c r="BF47" s="1"/>
  <c r="BF48" s="1"/>
  <c r="BF49" s="1"/>
  <c r="BF50" s="1"/>
  <c r="BF51" s="1"/>
  <c r="BF52" s="1"/>
  <c r="BF53" s="1"/>
  <c r="BF54" s="1"/>
  <c r="BF55" s="1"/>
  <c r="BF56" s="1"/>
  <c r="BF57" s="1"/>
  <c r="BF58" s="1"/>
  <c r="BF59" s="1"/>
  <c r="BF60" s="1"/>
  <c r="BF61" s="1"/>
  <c r="BF62" s="1"/>
  <c r="BF63" s="1"/>
  <c r="BF64" s="1"/>
  <c r="BF65" s="1"/>
  <c r="BF66" s="1"/>
  <c r="BF67" s="1"/>
  <c r="BF68" s="1"/>
  <c r="BF69" s="1"/>
  <c r="BF70" s="1"/>
  <c r="BF71" s="1"/>
  <c r="BF72" s="1"/>
  <c r="BF73" s="1"/>
  <c r="BF74" s="1"/>
  <c r="BF75" s="1"/>
  <c r="BF76" s="1"/>
  <c r="BF77" s="1"/>
  <c r="BF78" s="1"/>
  <c r="BF79" s="1"/>
  <c r="BF80" s="1"/>
  <c r="BF81" s="1"/>
  <c r="BF82" s="1"/>
  <c r="BF83" s="1"/>
  <c r="BF84" s="1"/>
  <c r="BF85" s="1"/>
  <c r="BF86" s="1"/>
  <c r="BF87" s="1"/>
  <c r="BF88" s="1"/>
  <c r="BF89" s="1"/>
  <c r="BF90" s="1"/>
  <c r="BF91" s="1"/>
  <c r="BF92" s="1"/>
  <c r="BF93" s="1"/>
  <c r="BF94" s="1"/>
  <c r="BF95" s="1"/>
  <c r="BF96" s="1"/>
  <c r="BF97" s="1"/>
  <c r="BF98" s="1"/>
  <c r="BF99" s="1"/>
  <c r="BF100" s="1"/>
  <c r="BF101" s="1"/>
  <c r="BF102" s="1"/>
  <c r="BF103" s="1"/>
  <c r="BF104" s="1"/>
  <c r="BF105" s="1"/>
  <c r="BF106" s="1"/>
  <c r="BF107" s="1"/>
  <c r="BF108" s="1"/>
  <c r="BF109" s="1"/>
  <c r="BF110" s="1"/>
  <c r="BF111" s="1"/>
  <c r="BF112" s="1"/>
  <c r="BF113" s="1"/>
  <c r="BF114" s="1"/>
  <c r="BF115" s="1"/>
  <c r="BF116" s="1"/>
  <c r="BF117" s="1"/>
  <c r="BF118" s="1"/>
  <c r="BF119" s="1"/>
  <c r="BF120" s="1"/>
  <c r="BF121" s="1"/>
  <c r="BF122" s="1"/>
  <c r="BF123" s="1"/>
  <c r="BF124" s="1"/>
  <c r="BF125" s="1"/>
  <c r="BF126" s="1"/>
  <c r="BF127" s="1"/>
  <c r="BF128" s="1"/>
  <c r="BF129" s="1"/>
  <c r="BF130" s="1"/>
  <c r="BF131" s="1"/>
  <c r="BF132" s="1"/>
  <c r="BF133" s="1"/>
  <c r="BF134" s="1"/>
  <c r="BF135" s="1"/>
  <c r="BF136" s="1"/>
  <c r="BF137" s="1"/>
  <c r="BF138" s="1"/>
  <c r="BF139" s="1"/>
  <c r="BF140" s="1"/>
  <c r="BF141" s="1"/>
  <c r="BF142" s="1"/>
  <c r="BF143" s="1"/>
  <c r="BF144" s="1"/>
  <c r="BF145" s="1"/>
  <c r="BF146" s="1"/>
  <c r="BF147" s="1"/>
  <c r="BF148" s="1"/>
  <c r="BF149" s="1"/>
  <c r="BF150" s="1"/>
  <c r="BF151" s="1"/>
  <c r="BF152" s="1"/>
  <c r="BF153" s="1"/>
  <c r="BF154" s="1"/>
  <c r="BF155" s="1"/>
  <c r="BW71"/>
  <c r="BX46"/>
  <c r="BX3"/>
  <c r="BW19"/>
  <c r="BX10"/>
  <c r="BX152"/>
  <c r="BX96"/>
  <c r="BX56"/>
  <c r="BX156"/>
  <c r="BW83"/>
  <c r="BX78"/>
  <c r="BX20"/>
  <c r="BX107"/>
  <c r="BW27"/>
  <c r="BX73"/>
  <c r="BX90"/>
  <c r="BX11"/>
  <c r="BW63"/>
  <c r="BX36"/>
  <c r="BX6"/>
  <c r="BX115"/>
  <c r="BW51"/>
  <c r="BX117"/>
  <c r="BX120"/>
  <c r="BX58"/>
  <c r="BW15"/>
  <c r="BX133"/>
  <c r="BX136"/>
  <c r="BX65"/>
  <c r="BW131"/>
  <c r="BX51"/>
  <c r="BX61"/>
  <c r="BX145"/>
  <c r="BX63"/>
  <c r="BW127"/>
  <c r="BX16"/>
  <c r="BX98"/>
  <c r="BX141"/>
  <c r="BX118"/>
  <c r="BX76"/>
  <c r="BX19"/>
  <c r="BX23"/>
  <c r="BW59"/>
  <c r="BW151"/>
  <c r="BX131"/>
  <c r="BX142"/>
  <c r="BX4"/>
  <c r="BX43"/>
  <c r="BX5"/>
  <c r="BX72"/>
  <c r="BX67"/>
  <c r="BW107"/>
  <c r="BX85"/>
  <c r="BX66"/>
  <c r="BX81"/>
  <c r="BX91"/>
  <c r="BX116"/>
  <c r="BX13"/>
  <c r="BX12"/>
  <c r="BX155"/>
  <c r="BX27"/>
  <c r="BX41"/>
  <c r="BX64"/>
  <c r="BX49"/>
  <c r="BX111"/>
  <c r="BW55"/>
  <c r="BX57"/>
  <c r="BX128"/>
  <c r="BX74"/>
  <c r="BX139"/>
  <c r="BW79"/>
  <c r="BX52"/>
  <c r="BX150"/>
  <c r="BX154"/>
  <c r="BW7"/>
  <c r="BW123"/>
  <c r="BX30"/>
  <c r="BX18"/>
  <c r="BX54"/>
  <c r="BX29"/>
  <c r="BX38"/>
  <c r="BX113"/>
  <c r="BX31"/>
  <c r="BX127"/>
  <c r="BW87"/>
  <c r="BX110"/>
  <c r="BX82"/>
  <c r="BX102"/>
  <c r="BX45"/>
  <c r="BX70"/>
  <c r="BX129"/>
  <c r="BX95"/>
  <c r="BX47"/>
  <c r="BW159"/>
  <c r="BW147"/>
  <c r="BX144"/>
  <c r="BX50"/>
  <c r="BX125"/>
  <c r="BX105"/>
  <c r="BX60"/>
  <c r="BX87"/>
  <c r="BX79"/>
  <c r="BW135"/>
  <c r="BW95"/>
  <c r="BX37"/>
  <c r="BX14"/>
  <c r="BX40"/>
  <c r="BX100"/>
  <c r="BX140"/>
  <c r="BX103"/>
  <c r="BX71"/>
  <c r="BW103"/>
  <c r="BX53"/>
  <c r="BX121"/>
  <c r="BX84"/>
  <c r="BX157"/>
  <c r="BX148"/>
  <c r="BX122"/>
  <c r="BX28"/>
  <c r="BX99"/>
  <c r="BX151"/>
  <c r="BW99"/>
  <c r="BW31"/>
  <c r="BW119"/>
  <c r="BX69"/>
  <c r="BX153"/>
  <c r="BX132"/>
  <c r="BX8"/>
  <c r="BX34"/>
  <c r="BX138"/>
  <c r="BX44"/>
  <c r="BX147"/>
  <c r="BX83"/>
  <c r="BX55"/>
  <c r="BW155"/>
  <c r="BW47"/>
  <c r="BX149"/>
  <c r="BX130"/>
  <c r="BX112"/>
  <c r="BX88"/>
  <c r="BX94"/>
  <c r="BX86"/>
  <c r="BX124"/>
  <c r="BX17"/>
  <c r="BX119"/>
  <c r="BX75"/>
  <c r="BW43"/>
  <c r="BW111"/>
  <c r="BX135"/>
  <c r="BX62"/>
  <c r="BX9"/>
  <c r="BX22"/>
  <c r="BX77"/>
  <c r="BX137"/>
  <c r="BX42"/>
  <c r="BX97"/>
  <c r="BX59"/>
  <c r="BX143"/>
  <c r="BW23"/>
  <c r="BW143"/>
  <c r="BE160"/>
  <c r="Q15" l="1"/>
  <c r="AB21"/>
  <c r="AK27"/>
  <c r="BY4"/>
  <c r="BY5" s="1"/>
  <c r="BY6" s="1"/>
  <c r="BY7" s="1"/>
  <c r="BY8" s="1"/>
  <c r="BY9" s="1"/>
  <c r="BY10" s="1"/>
  <c r="BY11" s="1"/>
  <c r="BY12" s="1"/>
  <c r="BY13" s="1"/>
  <c r="BY14" s="1"/>
  <c r="BY15" s="1"/>
  <c r="BY16" s="1"/>
  <c r="BY17" s="1"/>
  <c r="BY18" s="1"/>
  <c r="BY19" s="1"/>
  <c r="BY20" s="1"/>
  <c r="BY21" s="1"/>
  <c r="BY22" s="1"/>
  <c r="BY23" s="1"/>
  <c r="BY24" s="1"/>
  <c r="BY25" s="1"/>
  <c r="BY26" s="1"/>
  <c r="BY27" s="1"/>
  <c r="BY28" s="1"/>
  <c r="BY29" s="1"/>
  <c r="BY30" s="1"/>
  <c r="BY31" s="1"/>
  <c r="BY32" s="1"/>
  <c r="BY33" s="1"/>
  <c r="BY34" s="1"/>
  <c r="BY35" s="1"/>
  <c r="BY36" s="1"/>
  <c r="BY37" s="1"/>
  <c r="BY38" s="1"/>
  <c r="BY39" s="1"/>
  <c r="BY40" s="1"/>
  <c r="BY41" s="1"/>
  <c r="BY42" s="1"/>
  <c r="BY43" s="1"/>
  <c r="BY44" s="1"/>
  <c r="BY45" s="1"/>
  <c r="BY46" s="1"/>
  <c r="BY47" s="1"/>
  <c r="BY48" s="1"/>
  <c r="BY49" s="1"/>
  <c r="BY50" s="1"/>
  <c r="BY51" s="1"/>
  <c r="BY52" s="1"/>
  <c r="BY53" s="1"/>
  <c r="BY54" s="1"/>
  <c r="BY55" s="1"/>
  <c r="BY56" s="1"/>
  <c r="BY57" s="1"/>
  <c r="BY58" s="1"/>
  <c r="BY59" s="1"/>
  <c r="BY60" s="1"/>
  <c r="BY61" s="1"/>
  <c r="BY62" s="1"/>
  <c r="BY63" s="1"/>
  <c r="BY64" s="1"/>
  <c r="BY65" s="1"/>
  <c r="BY66" s="1"/>
  <c r="BY67" s="1"/>
  <c r="BY68" s="1"/>
  <c r="BY69" s="1"/>
  <c r="BY70" s="1"/>
  <c r="BY71" s="1"/>
  <c r="BY72" s="1"/>
  <c r="BY73" s="1"/>
  <c r="BY74" s="1"/>
  <c r="BY75" s="1"/>
  <c r="BY76" s="1"/>
  <c r="BY77" s="1"/>
  <c r="BY78" s="1"/>
  <c r="BY79" s="1"/>
  <c r="BY80" s="1"/>
  <c r="BY81" s="1"/>
  <c r="BY82" s="1"/>
  <c r="BY83" s="1"/>
  <c r="BY84" s="1"/>
  <c r="BY85" s="1"/>
  <c r="BY86" s="1"/>
  <c r="BY87" s="1"/>
  <c r="BY88" s="1"/>
  <c r="BY89" s="1"/>
  <c r="BY90" s="1"/>
  <c r="BY91" s="1"/>
  <c r="BY92" s="1"/>
  <c r="BY93" s="1"/>
  <c r="BY94" s="1"/>
  <c r="BY95" s="1"/>
  <c r="BY96" s="1"/>
  <c r="BY97" s="1"/>
  <c r="BY98" s="1"/>
  <c r="BY99" s="1"/>
  <c r="BY100" s="1"/>
  <c r="BY101" s="1"/>
  <c r="BY102" s="1"/>
  <c r="BY103" s="1"/>
  <c r="BY104" s="1"/>
  <c r="BY105" s="1"/>
  <c r="BY106" s="1"/>
  <c r="BY107" s="1"/>
  <c r="BY108" s="1"/>
  <c r="BY109" s="1"/>
  <c r="BY110" s="1"/>
  <c r="BY111" s="1"/>
  <c r="BY112" s="1"/>
  <c r="BY113" s="1"/>
  <c r="BY114" s="1"/>
  <c r="BY115" s="1"/>
  <c r="BY116" s="1"/>
  <c r="BY117" s="1"/>
  <c r="BY118" s="1"/>
  <c r="BY119" s="1"/>
  <c r="BY120" s="1"/>
  <c r="BY121" s="1"/>
  <c r="BY122" s="1"/>
  <c r="BY123" s="1"/>
  <c r="BY124" s="1"/>
  <c r="BY125" s="1"/>
  <c r="BY126" s="1"/>
  <c r="BY127" s="1"/>
  <c r="BY128" s="1"/>
  <c r="BY129" s="1"/>
  <c r="BY130" s="1"/>
  <c r="BY131" s="1"/>
  <c r="BY132" s="1"/>
  <c r="BY133" s="1"/>
  <c r="BY134" s="1"/>
  <c r="BY135" s="1"/>
  <c r="BY136" s="1"/>
  <c r="BY137" s="1"/>
  <c r="BY138" s="1"/>
  <c r="BY139" s="1"/>
  <c r="BY140" s="1"/>
  <c r="BY141" s="1"/>
  <c r="BY142" s="1"/>
  <c r="BY143" s="1"/>
  <c r="BY144" s="1"/>
  <c r="BY145" s="1"/>
  <c r="BY146" s="1"/>
  <c r="BY147" s="1"/>
  <c r="BY148" s="1"/>
  <c r="BY149" s="1"/>
  <c r="BY150" s="1"/>
  <c r="BY151" s="1"/>
  <c r="BY152" s="1"/>
  <c r="BY153" s="1"/>
  <c r="BY154" s="1"/>
  <c r="BY155" s="1"/>
  <c r="BY156" s="1"/>
  <c r="BY157" s="1"/>
  <c r="BY158" s="1"/>
  <c r="BY159" s="1"/>
  <c r="BY160" s="1"/>
  <c r="BY161" s="1"/>
  <c r="BY162" s="1"/>
  <c r="BF156"/>
  <c r="BF157" s="1"/>
  <c r="BG155"/>
  <c r="BE161"/>
  <c r="Q35" l="1"/>
  <c r="Q31"/>
  <c r="Q27"/>
  <c r="Q47"/>
  <c r="Q43"/>
  <c r="Q19"/>
  <c r="Q23"/>
  <c r="Q11"/>
  <c r="AK28"/>
  <c r="Q7"/>
  <c r="Q3"/>
  <c r="BG156"/>
  <c r="BG157" s="1"/>
  <c r="BF158"/>
  <c r="BE162"/>
  <c r="BG15" s="1"/>
  <c r="CG33" l="1"/>
  <c r="I33" s="1"/>
  <c r="R33" s="1"/>
  <c r="AK29"/>
  <c r="CG23" s="1"/>
  <c r="I23" s="1"/>
  <c r="BG3"/>
  <c r="BG7"/>
  <c r="BG158"/>
  <c r="BF159"/>
  <c r="Y33" l="1"/>
  <c r="CG43"/>
  <c r="I43" s="1"/>
  <c r="CG25"/>
  <c r="I25" s="1"/>
  <c r="CG46"/>
  <c r="I46" s="1"/>
  <c r="CG44"/>
  <c r="I44" s="1"/>
  <c r="Y23"/>
  <c r="R23"/>
  <c r="R25"/>
  <c r="Y25"/>
  <c r="AB33"/>
  <c r="AK30"/>
  <c r="BG159"/>
  <c r="BF160"/>
  <c r="Y46" l="1"/>
  <c r="R46"/>
  <c r="Y43"/>
  <c r="R43"/>
  <c r="BP43"/>
  <c r="R44"/>
  <c r="Y44"/>
  <c r="AB25"/>
  <c r="AB23"/>
  <c r="AK31"/>
  <c r="BF161"/>
  <c r="BF162" s="1"/>
  <c r="BG27" s="1"/>
  <c r="BG160"/>
  <c r="AB44" l="1"/>
  <c r="AB43"/>
  <c r="AB46"/>
  <c r="AK32"/>
  <c r="BG161"/>
  <c r="BG162" s="1"/>
  <c r="AK33" l="1"/>
  <c r="AK34" l="1"/>
  <c r="CG27" l="1"/>
  <c r="I27" s="1"/>
  <c r="Y27" s="1"/>
  <c r="AK35"/>
  <c r="CG26" l="1"/>
  <c r="I26" s="1"/>
  <c r="CG6"/>
  <c r="I6" s="1"/>
  <c r="CG16"/>
  <c r="I16" s="1"/>
  <c r="R27"/>
  <c r="AB27" s="1"/>
  <c r="BP27"/>
  <c r="Y26"/>
  <c r="R26"/>
  <c r="AK36"/>
  <c r="Y6" l="1"/>
  <c r="R6"/>
  <c r="Y16"/>
  <c r="R16"/>
  <c r="BP15"/>
  <c r="AB26"/>
  <c r="AK37"/>
  <c r="AB6" l="1"/>
  <c r="AB16"/>
  <c r="AK38"/>
  <c r="AK39" l="1"/>
  <c r="AK40" l="1"/>
  <c r="AK41" s="1"/>
  <c r="AK42" s="1"/>
  <c r="AK43" s="1"/>
  <c r="AK44" s="1"/>
  <c r="AK45" s="1"/>
  <c r="AK46" s="1"/>
  <c r="CG14"/>
  <c r="I14" s="1"/>
  <c r="CG12"/>
  <c r="I12" s="1"/>
  <c r="CG32"/>
  <c r="I32" s="1"/>
  <c r="CG13"/>
  <c r="I13" s="1"/>
  <c r="CG31"/>
  <c r="I31" s="1"/>
  <c r="CG4"/>
  <c r="I4" s="1"/>
  <c r="CG24"/>
  <c r="I24" s="1"/>
  <c r="Y24"/>
  <c r="BP23"/>
  <c r="R24"/>
  <c r="Y4" l="1"/>
  <c r="BP3"/>
  <c r="R4"/>
  <c r="Y13"/>
  <c r="R13"/>
  <c r="R12"/>
  <c r="Y12"/>
  <c r="AK47"/>
  <c r="AK48" s="1"/>
  <c r="AK49" s="1"/>
  <c r="AK50" s="1"/>
  <c r="AK51" s="1"/>
  <c r="AK52" s="1"/>
  <c r="AK53" s="1"/>
  <c r="AK54" s="1"/>
  <c r="AK55" s="1"/>
  <c r="AK56" s="1"/>
  <c r="AK57" s="1"/>
  <c r="AK58" s="1"/>
  <c r="AK59" s="1"/>
  <c r="AK60" s="1"/>
  <c r="AK61" s="1"/>
  <c r="AK62" s="1"/>
  <c r="AK63" s="1"/>
  <c r="AK64" s="1"/>
  <c r="AK65" s="1"/>
  <c r="AK66" s="1"/>
  <c r="AK67" s="1"/>
  <c r="AK68" s="1"/>
  <c r="AK69" s="1"/>
  <c r="AK70" s="1"/>
  <c r="AK71" s="1"/>
  <c r="AK72" s="1"/>
  <c r="AK73" s="1"/>
  <c r="AK74" s="1"/>
  <c r="AK75" s="1"/>
  <c r="AK76" s="1"/>
  <c r="AK77" s="1"/>
  <c r="AK78" s="1"/>
  <c r="AK79" s="1"/>
  <c r="AK80" s="1"/>
  <c r="AK81" s="1"/>
  <c r="AK82" s="1"/>
  <c r="AK83" s="1"/>
  <c r="AK84" s="1"/>
  <c r="AK85" s="1"/>
  <c r="AK86" s="1"/>
  <c r="AK87" s="1"/>
  <c r="AK88" s="1"/>
  <c r="AK89" s="1"/>
  <c r="AK90" s="1"/>
  <c r="AK91" s="1"/>
  <c r="AK92" s="1"/>
  <c r="AK93" s="1"/>
  <c r="AK94" s="1"/>
  <c r="AK95" s="1"/>
  <c r="AK96" s="1"/>
  <c r="AK97" s="1"/>
  <c r="AK98" s="1"/>
  <c r="AK99" s="1"/>
  <c r="AK100" s="1"/>
  <c r="AK101" s="1"/>
  <c r="AK102" s="1"/>
  <c r="AK103" s="1"/>
  <c r="AK104" s="1"/>
  <c r="AK105" s="1"/>
  <c r="AK106" s="1"/>
  <c r="AK107" s="1"/>
  <c r="AK108" s="1"/>
  <c r="AK109" s="1"/>
  <c r="AK110" s="1"/>
  <c r="AK111" s="1"/>
  <c r="AK112" s="1"/>
  <c r="AK113" s="1"/>
  <c r="AK114" s="1"/>
  <c r="AK115" s="1"/>
  <c r="AK116" s="1"/>
  <c r="AK117" s="1"/>
  <c r="AK118" s="1"/>
  <c r="AK119" s="1"/>
  <c r="AK120" s="1"/>
  <c r="AK121" s="1"/>
  <c r="AK122" s="1"/>
  <c r="AK123" s="1"/>
  <c r="AK124" s="1"/>
  <c r="AK125" s="1"/>
  <c r="AK126" s="1"/>
  <c r="AK127" s="1"/>
  <c r="AK128" s="1"/>
  <c r="AK129" s="1"/>
  <c r="AK130" s="1"/>
  <c r="AK131" s="1"/>
  <c r="AK132" s="1"/>
  <c r="AK133" s="1"/>
  <c r="AK134" s="1"/>
  <c r="AK135" s="1"/>
  <c r="AK136" s="1"/>
  <c r="AK137" s="1"/>
  <c r="AK138" s="1"/>
  <c r="AK139" s="1"/>
  <c r="AK140" s="1"/>
  <c r="AK141" s="1"/>
  <c r="AK142" s="1"/>
  <c r="AK143" s="1"/>
  <c r="AK144" s="1"/>
  <c r="AK145" s="1"/>
  <c r="AK146" s="1"/>
  <c r="AK147" s="1"/>
  <c r="AK148" s="1"/>
  <c r="AK149" s="1"/>
  <c r="AK150" s="1"/>
  <c r="AK151" s="1"/>
  <c r="AK152" s="1"/>
  <c r="AK153" s="1"/>
  <c r="AK154" s="1"/>
  <c r="AK155" s="1"/>
  <c r="AK156" s="1"/>
  <c r="AK157" s="1"/>
  <c r="AK158" s="1"/>
  <c r="AK159" s="1"/>
  <c r="AK160" s="1"/>
  <c r="AK161" s="1"/>
  <c r="AK162" s="1"/>
  <c r="CG11"/>
  <c r="Y31"/>
  <c r="BP31"/>
  <c r="R31"/>
  <c r="Y32"/>
  <c r="R32"/>
  <c r="R14"/>
  <c r="Y14"/>
  <c r="AB24"/>
  <c r="AB14" l="1"/>
  <c r="I11"/>
  <c r="CF2"/>
  <c r="I7" s="1"/>
  <c r="AB13"/>
  <c r="AB4"/>
  <c r="AB32"/>
  <c r="AB31"/>
  <c r="AB12"/>
  <c r="Y11" l="1"/>
  <c r="R11"/>
  <c r="BP11"/>
  <c r="BP7"/>
  <c r="Y7"/>
  <c r="R7"/>
  <c r="AB11" l="1"/>
  <c r="BI88"/>
  <c r="BI48"/>
  <c r="BI22"/>
  <c r="BI47"/>
  <c r="BI40"/>
  <c r="BI114"/>
  <c r="BI14"/>
  <c r="BI67"/>
  <c r="BI38"/>
  <c r="BI8"/>
  <c r="BI120"/>
  <c r="BI154"/>
  <c r="BI121"/>
  <c r="BI136"/>
  <c r="BI86"/>
  <c r="BI9"/>
  <c r="BI33"/>
  <c r="BI63"/>
  <c r="BI31"/>
  <c r="BI141"/>
  <c r="BI137"/>
  <c r="BI50"/>
  <c r="BI43"/>
  <c r="BI41"/>
  <c r="BI49"/>
  <c r="BI55"/>
  <c r="BI74"/>
  <c r="BI80"/>
  <c r="BI122"/>
  <c r="BI159"/>
  <c r="BI72"/>
  <c r="BI112"/>
  <c r="BI65"/>
  <c r="BI87"/>
  <c r="BI110"/>
  <c r="BI61"/>
  <c r="BI57"/>
  <c r="BI37"/>
  <c r="BI90"/>
  <c r="BI98"/>
  <c r="BI94"/>
  <c r="BI15"/>
  <c r="BI24"/>
  <c r="BI26"/>
  <c r="BI102"/>
  <c r="BI7"/>
  <c r="BI78"/>
  <c r="BI142"/>
  <c r="BI6"/>
  <c r="BI45"/>
  <c r="BI46"/>
  <c r="BI95"/>
  <c r="BI75"/>
  <c r="BI68"/>
  <c r="BI100"/>
  <c r="BI89"/>
  <c r="BI83"/>
  <c r="BI125"/>
  <c r="BI91"/>
  <c r="BI3"/>
  <c r="BI29"/>
  <c r="BI131"/>
  <c r="BI32"/>
  <c r="BI133"/>
  <c r="BI25"/>
  <c r="BI119"/>
  <c r="BI16"/>
  <c r="BI139"/>
  <c r="BI21"/>
  <c r="BI129"/>
  <c r="BI106"/>
  <c r="BI82"/>
  <c r="BI11"/>
  <c r="BI105"/>
  <c r="BI81"/>
  <c r="BI117"/>
  <c r="BI54"/>
  <c r="BI53"/>
  <c r="BI27"/>
  <c r="BI97"/>
  <c r="BI19"/>
  <c r="BI144"/>
  <c r="BI153"/>
  <c r="BI70"/>
  <c r="BI123"/>
  <c r="BI130"/>
  <c r="BI10"/>
  <c r="BI158"/>
  <c r="BI162"/>
  <c r="BI147"/>
  <c r="BI115"/>
  <c r="BI111"/>
  <c r="BI134"/>
  <c r="BI148"/>
  <c r="BI66"/>
  <c r="BI17"/>
  <c r="BI20"/>
  <c r="BI138"/>
  <c r="BI52"/>
  <c r="BI118"/>
  <c r="BI34"/>
  <c r="BI79"/>
  <c r="BI140"/>
  <c r="BI160"/>
  <c r="BI18"/>
  <c r="BI132"/>
  <c r="BI35"/>
  <c r="BI84"/>
  <c r="BI104"/>
  <c r="BI76"/>
  <c r="BI108"/>
  <c r="BI71"/>
  <c r="BI44"/>
  <c r="BI36"/>
  <c r="BI109"/>
  <c r="BI51"/>
  <c r="BI101"/>
  <c r="BI39"/>
  <c r="BI161"/>
  <c r="BI30"/>
  <c r="BI77"/>
  <c r="BI58"/>
  <c r="BI116"/>
  <c r="AB7"/>
  <c r="BI73"/>
  <c r="BI149"/>
  <c r="BI126"/>
  <c r="BI145"/>
  <c r="BI28"/>
  <c r="BI93"/>
  <c r="BI4"/>
  <c r="BI92"/>
  <c r="BI146"/>
  <c r="BI42"/>
  <c r="BI12"/>
  <c r="BI59"/>
  <c r="BI23"/>
  <c r="BI151"/>
  <c r="BI96"/>
  <c r="BI113"/>
  <c r="BI99"/>
  <c r="BI64"/>
  <c r="BI60"/>
  <c r="BI152"/>
  <c r="BI156"/>
  <c r="BI85"/>
  <c r="BI157"/>
  <c r="BI127"/>
  <c r="BI135"/>
  <c r="BI56"/>
  <c r="BI143"/>
  <c r="BI62"/>
  <c r="BI13"/>
  <c r="BI107"/>
  <c r="BI128"/>
  <c r="BI155"/>
  <c r="BI5"/>
  <c r="BI103"/>
  <c r="BI124"/>
  <c r="BI150"/>
  <c r="BI69"/>
  <c r="AC138" l="1"/>
  <c r="AC58"/>
  <c r="AC158"/>
  <c r="AC143"/>
  <c r="AC128"/>
  <c r="AC155"/>
  <c r="AC13"/>
  <c r="AC12"/>
  <c r="AC72"/>
  <c r="AC137"/>
  <c r="AC90"/>
  <c r="AC106"/>
  <c r="AC49"/>
  <c r="AC91"/>
  <c r="AC71"/>
  <c r="AC50"/>
  <c r="AC67"/>
  <c r="AC99"/>
  <c r="AC41"/>
  <c r="AC133"/>
  <c r="AC64"/>
  <c r="AC20"/>
  <c r="AC21"/>
  <c r="AC78"/>
  <c r="AC79"/>
  <c r="AC62"/>
  <c r="AC55"/>
  <c r="AC56"/>
  <c r="AC126"/>
  <c r="AC108"/>
  <c r="AC48"/>
  <c r="AC10"/>
  <c r="AC129"/>
  <c r="AC59"/>
  <c r="AC116"/>
  <c r="AC60"/>
  <c r="AC77"/>
  <c r="AC65"/>
  <c r="AC115"/>
  <c r="AC104"/>
  <c r="AC142"/>
  <c r="AC18"/>
  <c r="AC93"/>
  <c r="AC96"/>
  <c r="AC135"/>
  <c r="AC4"/>
  <c r="AC23"/>
  <c r="AC103"/>
  <c r="AC105"/>
  <c r="AC153"/>
  <c r="AC28"/>
  <c r="AC160"/>
  <c r="AC87"/>
  <c r="AC100"/>
  <c r="AC19"/>
  <c r="AC11"/>
  <c r="AC69"/>
  <c r="AC7"/>
  <c r="AC35"/>
  <c r="AC6"/>
  <c r="AC68"/>
  <c r="AC109"/>
  <c r="AC121"/>
  <c r="AC150"/>
  <c r="AC52"/>
  <c r="AC63"/>
  <c r="AC84"/>
  <c r="AC154"/>
  <c r="AC8"/>
  <c r="AC70"/>
  <c r="AC148"/>
  <c r="AC125"/>
  <c r="AC147"/>
  <c r="AC89"/>
  <c r="AC82"/>
  <c r="AC112"/>
  <c r="AC119"/>
  <c r="AC27"/>
  <c r="AC101"/>
  <c r="AC149"/>
  <c r="AC113"/>
  <c r="AC139"/>
  <c r="AC94"/>
  <c r="AC45"/>
  <c r="AC83"/>
  <c r="AC85"/>
  <c r="AC162"/>
  <c r="AC118"/>
  <c r="AC131"/>
  <c r="AC145"/>
  <c r="AC30"/>
  <c r="AC117"/>
  <c r="AC107"/>
  <c r="AC151"/>
  <c r="AC75"/>
  <c r="AC16"/>
  <c r="AC98"/>
  <c r="AC161"/>
  <c r="AC57"/>
  <c r="AC22"/>
  <c r="AC66"/>
  <c r="AC42"/>
  <c r="AC31"/>
  <c r="AC124"/>
  <c r="AC80"/>
  <c r="AC32"/>
  <c r="AC92"/>
  <c r="AC53"/>
  <c r="AC29"/>
  <c r="AC33"/>
  <c r="AC46"/>
  <c r="AC73"/>
  <c r="AC44"/>
  <c r="AC47"/>
  <c r="AC36"/>
  <c r="AC97"/>
  <c r="AC120"/>
  <c r="AC81"/>
  <c r="AC140"/>
  <c r="AC86"/>
  <c r="AC24"/>
  <c r="AC37"/>
  <c r="AC123"/>
  <c r="AC15"/>
  <c r="AC134"/>
  <c r="AC34"/>
  <c r="AC114"/>
  <c r="AC74"/>
  <c r="AC141"/>
  <c r="AC136"/>
  <c r="AC5"/>
  <c r="AC88"/>
  <c r="AC17"/>
  <c r="AC3"/>
  <c r="AC25"/>
  <c r="AC132"/>
  <c r="AC130"/>
  <c r="AC51"/>
  <c r="AC61"/>
  <c r="AC40"/>
  <c r="AC54"/>
  <c r="AC39"/>
  <c r="AC95"/>
  <c r="AC110"/>
  <c r="AC159"/>
  <c r="AC127"/>
  <c r="AC157"/>
  <c r="AC146"/>
  <c r="AC111"/>
  <c r="AC122"/>
  <c r="AC156"/>
  <c r="AC38"/>
  <c r="AC26"/>
  <c r="AC152"/>
  <c r="AC102"/>
  <c r="AC9"/>
  <c r="AC76"/>
  <c r="AC14"/>
  <c r="AC43"/>
  <c r="AC144"/>
  <c r="BJ4"/>
  <c r="BJ5" s="1"/>
  <c r="BJ6" s="1"/>
  <c r="BJ7" s="1"/>
  <c r="BJ8" s="1"/>
  <c r="BJ9" s="1"/>
  <c r="BJ10" s="1"/>
  <c r="BJ11" s="1"/>
  <c r="BJ12" s="1"/>
  <c r="BJ13" s="1"/>
  <c r="BJ14" s="1"/>
  <c r="BJ15" s="1"/>
  <c r="BJ16" s="1"/>
  <c r="BJ17" s="1"/>
  <c r="BJ18" s="1"/>
  <c r="BJ19" s="1"/>
  <c r="BJ20" s="1"/>
  <c r="BJ21" s="1"/>
  <c r="BJ22" s="1"/>
  <c r="BJ23" s="1"/>
  <c r="BJ24" s="1"/>
  <c r="BJ25" s="1"/>
  <c r="BJ26" s="1"/>
  <c r="BJ27" s="1"/>
  <c r="BJ28" s="1"/>
  <c r="BJ29" s="1"/>
  <c r="BJ30" s="1"/>
  <c r="BJ31" s="1"/>
  <c r="BJ32" s="1"/>
  <c r="BJ33" s="1"/>
  <c r="BJ34" s="1"/>
  <c r="BJ35" s="1"/>
  <c r="BJ36" s="1"/>
  <c r="BJ37" s="1"/>
  <c r="BJ38" s="1"/>
  <c r="BJ39" s="1"/>
  <c r="BJ40" s="1"/>
  <c r="BJ41" s="1"/>
  <c r="BJ42" s="1"/>
  <c r="BJ43" s="1"/>
  <c r="BJ44" s="1"/>
  <c r="BJ45" s="1"/>
  <c r="BJ46" s="1"/>
  <c r="BJ47" s="1"/>
  <c r="BJ48" s="1"/>
  <c r="BJ49" s="1"/>
  <c r="BJ50" s="1"/>
  <c r="BJ51" s="1"/>
  <c r="BJ52" s="1"/>
  <c r="BJ53" s="1"/>
  <c r="BJ54" s="1"/>
  <c r="BJ55" s="1"/>
  <c r="BJ56" s="1"/>
  <c r="BJ57" s="1"/>
  <c r="BJ58" s="1"/>
  <c r="BJ59" s="1"/>
  <c r="BJ60" s="1"/>
  <c r="BJ61" s="1"/>
  <c r="BJ62" s="1"/>
  <c r="BJ63" s="1"/>
  <c r="BJ64" s="1"/>
  <c r="BJ65" s="1"/>
  <c r="BJ66" s="1"/>
  <c r="BJ67" s="1"/>
  <c r="BJ68" s="1"/>
  <c r="BJ69" s="1"/>
  <c r="BJ70" s="1"/>
  <c r="BJ71" s="1"/>
  <c r="BJ72" s="1"/>
  <c r="BJ73" s="1"/>
  <c r="BJ74" s="1"/>
  <c r="BJ75" s="1"/>
  <c r="BJ76" s="1"/>
  <c r="BJ77" s="1"/>
  <c r="BJ78" s="1"/>
  <c r="BJ79" s="1"/>
  <c r="BJ80" s="1"/>
  <c r="BJ81" s="1"/>
  <c r="BJ82" s="1"/>
  <c r="BJ83" s="1"/>
  <c r="BJ84" s="1"/>
  <c r="BJ85" s="1"/>
  <c r="BJ86" s="1"/>
  <c r="BJ87" s="1"/>
  <c r="BJ88" s="1"/>
  <c r="BJ89" s="1"/>
  <c r="BJ90" s="1"/>
  <c r="BJ91" s="1"/>
  <c r="BJ92" s="1"/>
  <c r="BJ93" s="1"/>
  <c r="BJ94" s="1"/>
  <c r="BJ95" s="1"/>
  <c r="BJ96" s="1"/>
  <c r="BJ97" s="1"/>
  <c r="BJ98" s="1"/>
  <c r="BJ99" s="1"/>
  <c r="BJ100" s="1"/>
  <c r="BJ101" s="1"/>
  <c r="BJ102" s="1"/>
  <c r="BJ103" s="1"/>
  <c r="BJ104" s="1"/>
  <c r="BJ105" s="1"/>
  <c r="BJ106" s="1"/>
  <c r="BJ107" s="1"/>
  <c r="BJ108" s="1"/>
  <c r="BJ109" s="1"/>
  <c r="BJ110" s="1"/>
  <c r="BJ111" s="1"/>
  <c r="BJ112" s="1"/>
  <c r="BJ113" s="1"/>
  <c r="BJ114" s="1"/>
  <c r="BJ115" s="1"/>
  <c r="BJ116" s="1"/>
  <c r="BJ117" s="1"/>
  <c r="BJ118" s="1"/>
  <c r="BJ119" s="1"/>
  <c r="BJ120" s="1"/>
  <c r="BJ121" s="1"/>
  <c r="BJ122" s="1"/>
  <c r="BJ123" s="1"/>
  <c r="BJ124" s="1"/>
  <c r="BJ125" s="1"/>
  <c r="BJ126" s="1"/>
  <c r="BJ127" s="1"/>
  <c r="BJ128" s="1"/>
  <c r="BJ129" s="1"/>
  <c r="BJ130" s="1"/>
  <c r="BJ131" s="1"/>
  <c r="BJ132" s="1"/>
  <c r="BJ133" s="1"/>
  <c r="BJ134" s="1"/>
  <c r="BJ135" s="1"/>
  <c r="BJ136" s="1"/>
  <c r="BJ137" s="1"/>
  <c r="BJ138" s="1"/>
  <c r="BJ139" s="1"/>
  <c r="BJ140" s="1"/>
  <c r="BJ141" s="1"/>
  <c r="BJ142" s="1"/>
  <c r="BJ143" s="1"/>
  <c r="BJ144" s="1"/>
  <c r="BJ145" s="1"/>
  <c r="BJ146" s="1"/>
  <c r="BJ147" s="1"/>
  <c r="BJ148" s="1"/>
  <c r="BJ149" s="1"/>
  <c r="BJ150" s="1"/>
  <c r="BJ151" s="1"/>
  <c r="BJ152" s="1"/>
  <c r="BJ153" s="1"/>
  <c r="BJ154" s="1"/>
  <c r="BJ155" s="1"/>
  <c r="BJ156" s="1"/>
  <c r="BJ157" s="1"/>
  <c r="BJ158" s="1"/>
  <c r="BJ159" s="1"/>
  <c r="BJ160" s="1"/>
  <c r="BJ161" s="1"/>
  <c r="BJ162" s="1"/>
  <c r="S18" l="1"/>
  <c r="AD4"/>
  <c r="AD5" s="1"/>
  <c r="AD6" s="1"/>
  <c r="AD7" s="1"/>
  <c r="AD8" s="1"/>
  <c r="AD9" s="1"/>
  <c r="AD10" s="1"/>
  <c r="AD11" s="1"/>
  <c r="AD12" s="1"/>
  <c r="AD13" s="1"/>
  <c r="AD14" s="1"/>
  <c r="AD15" s="1"/>
  <c r="AD16" s="1"/>
  <c r="AD17" s="1"/>
  <c r="AD18" s="1"/>
  <c r="AD19" s="1"/>
  <c r="AD20" s="1"/>
  <c r="AD21" s="1"/>
  <c r="AD22" s="1"/>
  <c r="AD23" s="1"/>
  <c r="AD24" s="1"/>
  <c r="AD25" s="1"/>
  <c r="AD26" s="1"/>
  <c r="AD27" s="1"/>
  <c r="AD28" s="1"/>
  <c r="AD29" s="1"/>
  <c r="AD30" s="1"/>
  <c r="AD31" s="1"/>
  <c r="AD32" s="1"/>
  <c r="AD33" s="1"/>
  <c r="AD34" s="1"/>
  <c r="AD35" s="1"/>
  <c r="AD36" s="1"/>
  <c r="AD37" s="1"/>
  <c r="AD38" s="1"/>
  <c r="AD39" s="1"/>
  <c r="AD40" s="1"/>
  <c r="AD41" s="1"/>
  <c r="AD42" s="1"/>
  <c r="AD43" s="1"/>
  <c r="AD44" s="1"/>
  <c r="AD45" s="1"/>
  <c r="AD46" s="1"/>
  <c r="AD47" s="1"/>
  <c r="AD48" s="1"/>
  <c r="AD49" s="1"/>
  <c r="AD50" s="1"/>
  <c r="AD51" s="1"/>
  <c r="AD52" s="1"/>
  <c r="AD53" s="1"/>
  <c r="AD54" s="1"/>
  <c r="AD55" s="1"/>
  <c r="AD56" s="1"/>
  <c r="AD57" s="1"/>
  <c r="AD58" s="1"/>
  <c r="AD59" s="1"/>
  <c r="AD60" s="1"/>
  <c r="AD61" s="1"/>
  <c r="AD62" s="1"/>
  <c r="AD63" s="1"/>
  <c r="AD64" s="1"/>
  <c r="AD65" s="1"/>
  <c r="AD66" s="1"/>
  <c r="AD67" s="1"/>
  <c r="AD68" s="1"/>
  <c r="AD69" s="1"/>
  <c r="AD70" s="1"/>
  <c r="AD71" s="1"/>
  <c r="AD72" s="1"/>
  <c r="AD73" s="1"/>
  <c r="AD74" s="1"/>
  <c r="AD75" s="1"/>
  <c r="AD76" s="1"/>
  <c r="AD77" s="1"/>
  <c r="AD78" s="1"/>
  <c r="AD79" s="1"/>
  <c r="AD80" s="1"/>
  <c r="AD81" s="1"/>
  <c r="AD82" s="1"/>
  <c r="AD83" s="1"/>
  <c r="AD84" s="1"/>
  <c r="AD85" s="1"/>
  <c r="AD86" s="1"/>
  <c r="AD87" s="1"/>
  <c r="AD88" s="1"/>
  <c r="AD89" s="1"/>
  <c r="AD90" s="1"/>
  <c r="AD91" s="1"/>
  <c r="AD92" s="1"/>
  <c r="AD93" s="1"/>
  <c r="AD94" s="1"/>
  <c r="AD95" s="1"/>
  <c r="AD96" s="1"/>
  <c r="AD97" s="1"/>
  <c r="AD98" s="1"/>
  <c r="AD99" s="1"/>
  <c r="AD100" s="1"/>
  <c r="AD101" s="1"/>
  <c r="AD102" s="1"/>
  <c r="AD103" s="1"/>
  <c r="AD104" s="1"/>
  <c r="AD105" s="1"/>
  <c r="AD106" s="1"/>
  <c r="AD107" s="1"/>
  <c r="AD108" s="1"/>
  <c r="AD109" s="1"/>
  <c r="AD110" s="1"/>
  <c r="AD111" s="1"/>
  <c r="AD112" s="1"/>
  <c r="AD113" s="1"/>
  <c r="AD114" s="1"/>
  <c r="AD115" s="1"/>
  <c r="AD116" s="1"/>
  <c r="AD117" s="1"/>
  <c r="AD118" s="1"/>
  <c r="AD119" s="1"/>
  <c r="AD120" s="1"/>
  <c r="AD121" s="1"/>
  <c r="AD122" s="1"/>
  <c r="AD123" s="1"/>
  <c r="AD124" s="1"/>
  <c r="AD125" s="1"/>
  <c r="AD126" s="1"/>
  <c r="AD127" s="1"/>
  <c r="AD128" s="1"/>
  <c r="AD129" s="1"/>
  <c r="AD130" s="1"/>
  <c r="AD131" s="1"/>
  <c r="AD132" s="1"/>
  <c r="AD133" s="1"/>
  <c r="AD134" s="1"/>
  <c r="AD135" s="1"/>
  <c r="AD136" s="1"/>
  <c r="AD137" s="1"/>
  <c r="AD138" s="1"/>
  <c r="AD139" s="1"/>
  <c r="AD140" s="1"/>
  <c r="AD141" s="1"/>
  <c r="AD142" s="1"/>
  <c r="AD143" s="1"/>
  <c r="AD144" s="1"/>
  <c r="AD145" s="1"/>
  <c r="AD146" s="1"/>
  <c r="AD147" s="1"/>
  <c r="AD148" s="1"/>
  <c r="AD149" s="1"/>
  <c r="AD150" s="1"/>
  <c r="AD151" s="1"/>
  <c r="AD152" s="1"/>
  <c r="AD153" s="1"/>
  <c r="AD154" s="1"/>
  <c r="AD155" s="1"/>
  <c r="AD156" s="1"/>
  <c r="AD157" s="1"/>
  <c r="AD158" s="1"/>
  <c r="AD159" s="1"/>
  <c r="AD160" s="1"/>
  <c r="AD161" s="1"/>
  <c r="AD162" s="1"/>
  <c r="S38" l="1"/>
  <c r="S37"/>
  <c r="S36"/>
  <c r="S35"/>
  <c r="S34"/>
  <c r="S33"/>
  <c r="S32"/>
  <c r="S31"/>
  <c r="S30"/>
  <c r="S29"/>
  <c r="S28"/>
  <c r="S27"/>
  <c r="S50"/>
  <c r="S49"/>
  <c r="S48"/>
  <c r="S47"/>
  <c r="S46"/>
  <c r="S45"/>
  <c r="S44"/>
  <c r="S43"/>
  <c r="S26"/>
  <c r="S25"/>
  <c r="S24"/>
  <c r="S23"/>
  <c r="S22"/>
  <c r="S21"/>
  <c r="S20"/>
  <c r="S19"/>
  <c r="S10"/>
  <c r="S17"/>
  <c r="S16"/>
  <c r="S15"/>
  <c r="S14"/>
  <c r="S13"/>
  <c r="S12"/>
  <c r="S11"/>
  <c r="S7"/>
  <c r="S9"/>
  <c r="S3"/>
  <c r="S6"/>
  <c r="S8"/>
  <c r="S5"/>
  <c r="S4"/>
</calcChain>
</file>

<file path=xl/comments1.xml><?xml version="1.0" encoding="utf-8"?>
<comments xmlns="http://schemas.openxmlformats.org/spreadsheetml/2006/main">
  <authors>
    <author>Marcin Szymon Fijak</author>
    <author>ku</author>
  </authors>
  <commentList>
    <comment ref="B1" authorId="0">
      <text>
        <r>
          <rPr>
            <b/>
            <sz val="9"/>
            <color indexed="81"/>
            <rFont val="Tahoma"/>
            <family val="2"/>
            <charset val="238"/>
          </rPr>
          <t>maksymalnie 40</t>
        </r>
      </text>
    </comment>
    <comment ref="F2" authorId="1">
      <text>
        <r>
          <rPr>
            <b/>
            <sz val="8"/>
            <color indexed="81"/>
            <rFont val="Tahoma"/>
            <family val="2"/>
            <charset val="238"/>
          </rPr>
          <t xml:space="preserve">0-20 pkt
</t>
        </r>
      </text>
    </comment>
    <comment ref="H2" authorId="1">
      <text>
        <r>
          <rPr>
            <b/>
            <sz val="8"/>
            <color indexed="81"/>
            <rFont val="Tahoma"/>
            <family val="2"/>
            <charset val="238"/>
          </rPr>
          <t>0-10 pkt</t>
        </r>
      </text>
    </comment>
    <comment ref="J2" authorId="1">
      <text>
        <r>
          <rPr>
            <b/>
            <sz val="8"/>
            <color indexed="81"/>
            <rFont val="Tahoma"/>
            <family val="2"/>
            <charset val="238"/>
          </rPr>
          <t>0-…pkt</t>
        </r>
      </text>
    </comment>
    <comment ref="L2" authorId="1">
      <text>
        <r>
          <rPr>
            <b/>
            <sz val="8"/>
            <color indexed="81"/>
            <rFont val="Tahoma"/>
            <family val="2"/>
            <charset val="238"/>
          </rPr>
          <t xml:space="preserve">0-…pkt
</t>
        </r>
      </text>
    </comment>
    <comment ref="N2" authorId="1">
      <text>
        <r>
          <rPr>
            <b/>
            <sz val="8"/>
            <color indexed="81"/>
            <rFont val="Tahoma"/>
            <family val="2"/>
            <charset val="238"/>
          </rPr>
          <t xml:space="preserve">0-20 pkt
</t>
        </r>
      </text>
    </comment>
  </commentList>
</comments>
</file>

<file path=xl/sharedStrings.xml><?xml version="1.0" encoding="utf-8"?>
<sst xmlns="http://schemas.openxmlformats.org/spreadsheetml/2006/main" count="108" uniqueCount="88">
  <si>
    <t>NR startowy</t>
  </si>
  <si>
    <t>m-ce</t>
  </si>
  <si>
    <t>m-ce drużyna</t>
  </si>
  <si>
    <t xml:space="preserve"> </t>
  </si>
  <si>
    <t>test</t>
  </si>
  <si>
    <t>historia</t>
  </si>
  <si>
    <t>motorower</t>
  </si>
  <si>
    <t>razem indywidualnie</t>
  </si>
  <si>
    <t>m-ce indywidualnie</t>
  </si>
  <si>
    <t>p pomoc</t>
  </si>
  <si>
    <t>samoch.</t>
  </si>
  <si>
    <t>obsl.moto</t>
  </si>
  <si>
    <t>suma</t>
  </si>
  <si>
    <t>drozunowo</t>
  </si>
  <si>
    <t>razem drużyna</t>
  </si>
  <si>
    <t>liczba drużyn:</t>
  </si>
  <si>
    <t>ELIMINACJA</t>
  </si>
  <si>
    <t>Imię i nazwisko</t>
  </si>
  <si>
    <t>Szkoła</t>
  </si>
  <si>
    <t>RTP</t>
  </si>
  <si>
    <t>MRD</t>
  </si>
  <si>
    <t>"0"test</t>
  </si>
  <si>
    <t>Test Wiedzy</t>
  </si>
  <si>
    <t>Test Skrzyzowan</t>
  </si>
  <si>
    <t>test skrzyzowan</t>
  </si>
  <si>
    <t>test skrzyz</t>
  </si>
  <si>
    <t xml:space="preserve"> OGÓLNOPOLSKIEGO TURNIEJU BRD SZKÓŁ PODSTWOWYCH</t>
  </si>
  <si>
    <t>I</t>
  </si>
  <si>
    <t>G</t>
  </si>
  <si>
    <t>K</t>
  </si>
  <si>
    <t>M</t>
  </si>
  <si>
    <t>Pierwsza Pomoc</t>
  </si>
  <si>
    <t>SP Jurgów</t>
  </si>
  <si>
    <t>Wojciech Błyskal</t>
  </si>
  <si>
    <t>Piotr Kwak</t>
  </si>
  <si>
    <t>Natalia Gombos</t>
  </si>
  <si>
    <t>Karolina Dziadoń</t>
  </si>
  <si>
    <t>Marek Zwijacz</t>
  </si>
  <si>
    <t>Izabela Pańszczyk</t>
  </si>
  <si>
    <t>Mateusz Michalik</t>
  </si>
  <si>
    <t>Ewa Zwijacz</t>
  </si>
  <si>
    <t>SP Kościelisko</t>
  </si>
  <si>
    <t>SP 4 Zakopane</t>
  </si>
  <si>
    <t>Bartłomiej Stachoń</t>
  </si>
  <si>
    <t>Krzysztof Gut</t>
  </si>
  <si>
    <t>Karolina Galica</t>
  </si>
  <si>
    <t>Kamila Stachoń-Groblowy</t>
  </si>
  <si>
    <t>Sabryna Jasionek</t>
  </si>
  <si>
    <t>Anna Kopeć</t>
  </si>
  <si>
    <t>Kacper Gach</t>
  </si>
  <si>
    <t>Jan Szwab</t>
  </si>
  <si>
    <t>SP Witów</t>
  </si>
  <si>
    <t>Paweł Głód</t>
  </si>
  <si>
    <t>Anna Głód</t>
  </si>
  <si>
    <t>Kamil Konieczny</t>
  </si>
  <si>
    <t>Aleksandra Pawlikowska</t>
  </si>
  <si>
    <t>SP Bukowina Tatrz.</t>
  </si>
  <si>
    <t>Jakub Bryja</t>
  </si>
  <si>
    <t>Mateusz Budz</t>
  </si>
  <si>
    <t>Karolina Kowalczyk</t>
  </si>
  <si>
    <t>Magdalena Walas</t>
  </si>
  <si>
    <t>SP Groń</t>
  </si>
  <si>
    <t>Aneta Opacian</t>
  </si>
  <si>
    <t>Dawid Bubla</t>
  </si>
  <si>
    <t>Katarzyna Żegleń</t>
  </si>
  <si>
    <t>Krzysztof Kula</t>
  </si>
  <si>
    <t>Andrzej Walkosz</t>
  </si>
  <si>
    <t>Piotr Styrczula</t>
  </si>
  <si>
    <t>Karolina Gal</t>
  </si>
  <si>
    <t>Aneta Bobak</t>
  </si>
  <si>
    <t>Weronika Rabiańska</t>
  </si>
  <si>
    <t>Bartłomiej Rabiański</t>
  </si>
  <si>
    <t>Szymon Kowalczyk</t>
  </si>
  <si>
    <t>Gabriela Jezierczak</t>
  </si>
  <si>
    <t xml:space="preserve">Anna Frączek </t>
  </si>
  <si>
    <t xml:space="preserve">Katarzyna Zarycka </t>
  </si>
  <si>
    <t>Dominik Kordaczka</t>
  </si>
  <si>
    <t>Wojciech Niźnik</t>
  </si>
  <si>
    <t>SP Dzianisz</t>
  </si>
  <si>
    <t>Szymon Gąsienica Roj</t>
  </si>
  <si>
    <t>Jan Gawlas</t>
  </si>
  <si>
    <t>Zuzanna Dejka</t>
  </si>
  <si>
    <t>Zuzanna Stopka</t>
  </si>
  <si>
    <t>SP 2 Zakopane</t>
  </si>
  <si>
    <t>SP Nowe Bystre</t>
  </si>
  <si>
    <t>SP Ząb</t>
  </si>
  <si>
    <t>SP Białka Tatrz.</t>
  </si>
  <si>
    <t>POWIATOWA</t>
  </si>
</sst>
</file>

<file path=xl/styles.xml><?xml version="1.0" encoding="utf-8"?>
<styleSheet xmlns="http://schemas.openxmlformats.org/spreadsheetml/2006/main">
  <numFmts count="1">
    <numFmt numFmtId="164" formatCode="0.0000000000"/>
  </numFmts>
  <fonts count="36">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b/>
      <sz val="12"/>
      <name val="Arial"/>
      <family val="2"/>
      <charset val="238"/>
    </font>
    <font>
      <b/>
      <sz val="9"/>
      <color indexed="81"/>
      <name val="Tahom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auto="1"/>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11">
    <xf numFmtId="0" fontId="0" fillId="0" borderId="0" xfId="0"/>
    <xf numFmtId="0" fontId="0" fillId="0" borderId="0" xfId="0" applyFill="1" applyBorder="1"/>
    <xf numFmtId="0" fontId="0" fillId="24" borderId="0" xfId="0" applyFill="1" applyBorder="1" applyProtection="1">
      <protection hidden="1"/>
    </xf>
    <xf numFmtId="0" fontId="0" fillId="24" borderId="0" xfId="0" applyFill="1" applyBorder="1"/>
    <xf numFmtId="0" fontId="20" fillId="24" borderId="0" xfId="0" applyFont="1" applyFill="1" applyBorder="1"/>
    <xf numFmtId="0" fontId="0" fillId="0" borderId="0" xfId="0" applyFill="1"/>
    <xf numFmtId="0" fontId="20" fillId="0" borderId="0" xfId="0" applyFont="1" applyFill="1"/>
    <xf numFmtId="0" fontId="0" fillId="25" borderId="0" xfId="0" applyFill="1"/>
    <xf numFmtId="0" fontId="21" fillId="24" borderId="0" xfId="0" applyFont="1" applyFill="1" applyBorder="1" applyAlignment="1" applyProtection="1">
      <protection locked="0"/>
    </xf>
    <xf numFmtId="0" fontId="20" fillId="24" borderId="0" xfId="0" applyFont="1" applyFill="1" applyAlignment="1" applyProtection="1">
      <alignment horizontal="left"/>
      <protection locked="0"/>
    </xf>
    <xf numFmtId="0" fontId="0" fillId="24" borderId="0" xfId="0" applyFill="1"/>
    <xf numFmtId="0" fontId="0" fillId="24" borderId="0" xfId="0" applyFill="1" applyProtection="1">
      <protection hidden="1"/>
    </xf>
    <xf numFmtId="0" fontId="23" fillId="24" borderId="0" xfId="0" applyFont="1" applyFill="1" applyAlignment="1">
      <alignment horizontal="center"/>
    </xf>
    <xf numFmtId="0" fontId="20" fillId="24" borderId="10" xfId="0" applyFont="1" applyFill="1" applyBorder="1" applyAlignment="1">
      <alignment horizontal="center" textRotation="90"/>
    </xf>
    <xf numFmtId="0" fontId="20" fillId="24" borderId="10" xfId="0" applyFont="1" applyFill="1" applyBorder="1" applyAlignment="1">
      <alignment horizontal="center"/>
    </xf>
    <xf numFmtId="0" fontId="29" fillId="24" borderId="10" xfId="0" applyFont="1" applyFill="1" applyBorder="1" applyAlignment="1">
      <alignment horizontal="center" textRotation="90" wrapText="1"/>
    </xf>
    <xf numFmtId="0" fontId="20" fillId="24" borderId="10" xfId="0" applyFont="1" applyFill="1" applyBorder="1" applyAlignment="1">
      <alignment horizontal="center" wrapText="1"/>
    </xf>
    <xf numFmtId="0" fontId="20" fillId="24" borderId="10" xfId="0" applyFont="1" applyFill="1" applyBorder="1" applyAlignment="1">
      <alignment horizontal="center" textRotation="90" wrapText="1"/>
    </xf>
    <xf numFmtId="0" fontId="32" fillId="24" borderId="0" xfId="0" applyFont="1" applyFill="1" applyBorder="1" applyProtection="1">
      <protection hidden="1"/>
    </xf>
    <xf numFmtId="0" fontId="20" fillId="24" borderId="0" xfId="0" applyFont="1" applyFill="1"/>
    <xf numFmtId="0" fontId="21" fillId="24" borderId="0" xfId="0" applyFont="1" applyFill="1" applyBorder="1"/>
    <xf numFmtId="0" fontId="21" fillId="24" borderId="0" xfId="0" applyFont="1" applyFill="1" applyBorder="1" applyProtection="1">
      <protection locked="0"/>
    </xf>
    <xf numFmtId="1" fontId="29" fillId="24" borderId="0" xfId="0" applyNumberFormat="1" applyFont="1" applyFill="1" applyBorder="1" applyAlignment="1" applyProtection="1">
      <alignment horizontal="center"/>
      <protection locked="0"/>
    </xf>
    <xf numFmtId="0" fontId="23" fillId="24" borderId="0" xfId="0" applyFont="1" applyFill="1" applyBorder="1" applyAlignment="1">
      <alignment horizontal="center"/>
    </xf>
    <xf numFmtId="1" fontId="30" fillId="24" borderId="0" xfId="0" applyNumberFormat="1" applyFont="1" applyFill="1" applyBorder="1" applyAlignment="1" applyProtection="1">
      <alignment horizontal="center"/>
      <protection locked="0"/>
    </xf>
    <xf numFmtId="0" fontId="22" fillId="24" borderId="0" xfId="0" applyFont="1" applyFill="1" applyBorder="1" applyAlignment="1">
      <alignment horizontal="center"/>
    </xf>
    <xf numFmtId="0" fontId="26" fillId="24" borderId="0" xfId="0" applyFont="1" applyFill="1" applyBorder="1" applyAlignment="1">
      <alignment horizontal="center"/>
    </xf>
    <xf numFmtId="0" fontId="21" fillId="24" borderId="0" xfId="0" applyFont="1" applyFill="1" applyBorder="1" applyAlignment="1">
      <alignment horizontal="center"/>
    </xf>
    <xf numFmtId="0" fontId="32" fillId="24" borderId="0" xfId="0" applyFont="1" applyFill="1" applyBorder="1" applyAlignment="1" applyProtection="1">
      <alignment horizontal="center"/>
      <protection hidden="1"/>
    </xf>
    <xf numFmtId="0" fontId="21" fillId="24" borderId="10" xfId="0" applyFont="1" applyFill="1" applyBorder="1"/>
    <xf numFmtId="0" fontId="23" fillId="24" borderId="10" xfId="0" applyFont="1" applyFill="1" applyBorder="1" applyAlignment="1">
      <alignment horizontal="center"/>
    </xf>
    <xf numFmtId="0" fontId="26" fillId="24" borderId="0" xfId="0" applyFont="1" applyFill="1" applyBorder="1"/>
    <xf numFmtId="0" fontId="25" fillId="24" borderId="0" xfId="0" applyFont="1" applyFill="1" applyBorder="1" applyAlignment="1">
      <alignment horizontal="center"/>
    </xf>
    <xf numFmtId="0" fontId="33" fillId="24" borderId="0" xfId="0" applyFont="1" applyFill="1" applyBorder="1" applyProtection="1">
      <protection hidden="1"/>
    </xf>
    <xf numFmtId="0" fontId="26" fillId="24" borderId="0" xfId="0" applyFont="1" applyFill="1" applyBorder="1" applyProtection="1">
      <protection hidden="1"/>
    </xf>
    <xf numFmtId="0" fontId="31" fillId="24" borderId="0" xfId="0" applyFont="1" applyFill="1" applyBorder="1" applyAlignment="1">
      <alignment horizontal="center"/>
    </xf>
    <xf numFmtId="0" fontId="30" fillId="24" borderId="0" xfId="0" applyFont="1" applyFill="1" applyBorder="1" applyAlignment="1">
      <alignment horizontal="center"/>
    </xf>
    <xf numFmtId="1" fontId="31" fillId="24" borderId="0" xfId="0" applyNumberFormat="1" applyFont="1" applyFill="1" applyBorder="1" applyAlignment="1">
      <alignment horizontal="center"/>
    </xf>
    <xf numFmtId="0" fontId="23" fillId="24" borderId="0" xfId="0" applyFont="1" applyFill="1" applyBorder="1"/>
    <xf numFmtId="0" fontId="28" fillId="24" borderId="0" xfId="0" applyFont="1" applyFill="1" applyBorder="1"/>
    <xf numFmtId="0" fontId="24" fillId="24" borderId="0" xfId="0" applyFont="1" applyFill="1" applyBorder="1"/>
    <xf numFmtId="0" fontId="22" fillId="24" borderId="0" xfId="0" applyFont="1" applyFill="1" applyBorder="1"/>
    <xf numFmtId="0" fontId="20" fillId="24" borderId="0" xfId="0" applyFont="1" applyFill="1" applyBorder="1" applyProtection="1">
      <protection locked="0"/>
    </xf>
    <xf numFmtId="0" fontId="30" fillId="24" borderId="0" xfId="0" applyFont="1" applyFill="1" applyAlignment="1">
      <alignment horizontal="center"/>
    </xf>
    <xf numFmtId="1" fontId="31" fillId="24" borderId="0" xfId="0" applyNumberFormat="1" applyFont="1" applyFill="1" applyAlignment="1">
      <alignment horizontal="center"/>
    </xf>
    <xf numFmtId="0" fontId="0" fillId="24" borderId="0" xfId="0" applyFill="1" applyAlignment="1">
      <alignment horizontal="center"/>
    </xf>
    <xf numFmtId="0" fontId="28" fillId="24" borderId="0" xfId="0" applyFont="1" applyFill="1"/>
    <xf numFmtId="0" fontId="24" fillId="24" borderId="0" xfId="0" applyFont="1" applyFill="1"/>
    <xf numFmtId="0" fontId="22" fillId="24" borderId="0" xfId="0" applyFont="1" applyFill="1"/>
    <xf numFmtId="0" fontId="31" fillId="24" borderId="0" xfId="0" applyFont="1" applyFill="1" applyAlignment="1">
      <alignment horizontal="center"/>
    </xf>
    <xf numFmtId="0" fontId="22" fillId="24" borderId="0" xfId="0" applyFont="1" applyFill="1" applyAlignment="1">
      <alignment horizontal="center"/>
    </xf>
    <xf numFmtId="49" fontId="1" fillId="24" borderId="0" xfId="0" applyNumberFormat="1" applyFont="1" applyFill="1" applyAlignment="1">
      <alignment horizontal="center" vertical="center" wrapText="1"/>
    </xf>
    <xf numFmtId="1" fontId="29" fillId="24" borderId="10" xfId="0" applyNumberFormat="1" applyFont="1" applyFill="1" applyBorder="1" applyAlignment="1">
      <alignment horizontal="center" textRotation="90" wrapText="1"/>
    </xf>
    <xf numFmtId="1" fontId="20" fillId="26" borderId="0" xfId="0" applyNumberFormat="1" applyFont="1" applyFill="1" applyProtection="1">
      <protection hidden="1"/>
    </xf>
    <xf numFmtId="0" fontId="20" fillId="26" borderId="0" xfId="0" applyNumberFormat="1" applyFont="1" applyFill="1" applyBorder="1" applyProtection="1"/>
    <xf numFmtId="0" fontId="20" fillId="26" borderId="0" xfId="0" applyFont="1" applyFill="1"/>
    <xf numFmtId="0" fontId="20" fillId="26" borderId="0" xfId="0" applyFont="1" applyFill="1" applyBorder="1" applyProtection="1">
      <protection hidden="1"/>
    </xf>
    <xf numFmtId="0" fontId="20" fillId="26" borderId="0" xfId="0" applyFont="1" applyFill="1" applyProtection="1">
      <protection hidden="1"/>
    </xf>
    <xf numFmtId="164" fontId="20" fillId="26" borderId="0" xfId="0" applyNumberFormat="1" applyFont="1" applyFill="1" applyProtection="1">
      <protection hidden="1"/>
    </xf>
    <xf numFmtId="0" fontId="20" fillId="26" borderId="0" xfId="0" applyFont="1" applyFill="1" applyBorder="1"/>
    <xf numFmtId="1" fontId="20" fillId="26" borderId="0" xfId="0" applyNumberFormat="1" applyFont="1" applyFill="1" applyAlignment="1" applyProtection="1">
      <protection hidden="1"/>
    </xf>
    <xf numFmtId="0" fontId="1" fillId="26" borderId="0" xfId="0" applyNumberFormat="1" applyFont="1" applyFill="1" applyBorder="1" applyProtection="1"/>
    <xf numFmtId="0" fontId="1" fillId="26" borderId="0" xfId="0" applyFont="1" applyFill="1"/>
    <xf numFmtId="0" fontId="1" fillId="26" borderId="0" xfId="0" applyFont="1" applyFill="1" applyBorder="1" applyProtection="1">
      <protection hidden="1"/>
    </xf>
    <xf numFmtId="0" fontId="1" fillId="26" borderId="0" xfId="0" applyFont="1" applyFill="1" applyProtection="1">
      <protection hidden="1"/>
    </xf>
    <xf numFmtId="164" fontId="1" fillId="26" borderId="0" xfId="0" applyNumberFormat="1" applyFont="1" applyFill="1" applyProtection="1">
      <protection hidden="1"/>
    </xf>
    <xf numFmtId="0" fontId="1" fillId="26" borderId="0" xfId="0" applyFont="1" applyFill="1" applyBorder="1"/>
    <xf numFmtId="0" fontId="1" fillId="26" borderId="0" xfId="0" applyNumberFormat="1" applyFont="1" applyFill="1" applyProtection="1">
      <protection hidden="1"/>
    </xf>
    <xf numFmtId="0" fontId="1" fillId="26" borderId="0" xfId="0" applyNumberFormat="1" applyFont="1" applyFill="1" applyBorder="1" applyProtection="1">
      <protection hidden="1"/>
    </xf>
    <xf numFmtId="1" fontId="1" fillId="26" borderId="0" xfId="0" applyNumberFormat="1" applyFont="1" applyFill="1" applyProtection="1">
      <protection hidden="1"/>
    </xf>
    <xf numFmtId="164" fontId="1" fillId="26" borderId="0" xfId="0" applyNumberFormat="1" applyFont="1" applyFill="1" applyAlignment="1" applyProtection="1">
      <protection hidden="1"/>
    </xf>
    <xf numFmtId="1" fontId="1" fillId="26" borderId="0" xfId="0" applyNumberFormat="1" applyFont="1" applyFill="1" applyBorder="1" applyProtection="1">
      <protection hidden="1"/>
    </xf>
    <xf numFmtId="164" fontId="1" fillId="26" borderId="0" xfId="0" applyNumberFormat="1" applyFont="1" applyFill="1" applyBorder="1" applyProtection="1">
      <protection hidden="1"/>
    </xf>
    <xf numFmtId="0" fontId="1" fillId="26" borderId="0" xfId="0" applyFont="1" applyFill="1" applyBorder="1" applyAlignment="1" applyProtection="1">
      <protection hidden="1"/>
    </xf>
    <xf numFmtId="0" fontId="1" fillId="26" borderId="0" xfId="0" applyFont="1" applyFill="1" applyAlignment="1" applyProtection="1">
      <protection hidden="1"/>
    </xf>
    <xf numFmtId="0" fontId="1" fillId="26" borderId="0" xfId="0" applyNumberFormat="1" applyFont="1" applyFill="1" applyProtection="1"/>
    <xf numFmtId="2" fontId="1" fillId="26" borderId="0" xfId="0" applyNumberFormat="1" applyFont="1" applyFill="1" applyProtection="1">
      <protection hidden="1"/>
    </xf>
    <xf numFmtId="0" fontId="0" fillId="26" borderId="0" xfId="0" applyFill="1" applyBorder="1"/>
    <xf numFmtId="0" fontId="0" fillId="26" borderId="0" xfId="0" applyFill="1"/>
    <xf numFmtId="1" fontId="29" fillId="27" borderId="0" xfId="0" applyNumberFormat="1" applyFont="1" applyFill="1" applyBorder="1" applyAlignment="1" applyProtection="1">
      <alignment horizontal="center"/>
      <protection locked="0"/>
    </xf>
    <xf numFmtId="1" fontId="29" fillId="27" borderId="10" xfId="0" applyNumberFormat="1" applyFont="1" applyFill="1" applyBorder="1" applyAlignment="1" applyProtection="1">
      <alignment horizontal="center"/>
      <protection locked="0"/>
    </xf>
    <xf numFmtId="0" fontId="1" fillId="26" borderId="0" xfId="0" applyFont="1" applyFill="1" applyAlignment="1" applyProtection="1">
      <protection hidden="1"/>
    </xf>
    <xf numFmtId="0" fontId="1" fillId="26" borderId="0" xfId="0" applyFont="1" applyFill="1" applyBorder="1" applyAlignment="1" applyProtection="1">
      <protection hidden="1"/>
    </xf>
    <xf numFmtId="1" fontId="1" fillId="26" borderId="0" xfId="0" applyNumberFormat="1" applyFont="1" applyFill="1" applyBorder="1" applyAlignment="1" applyProtection="1">
      <protection hidden="1"/>
    </xf>
    <xf numFmtId="1" fontId="1" fillId="26" borderId="0" xfId="0" applyNumberFormat="1" applyFont="1" applyFill="1" applyAlignment="1" applyProtection="1">
      <protection hidden="1"/>
    </xf>
    <xf numFmtId="1" fontId="20" fillId="26" borderId="0" xfId="0" applyNumberFormat="1" applyFont="1" applyFill="1" applyAlignment="1" applyProtection="1">
      <alignment horizontal="center"/>
      <protection hidden="1"/>
    </xf>
    <xf numFmtId="1" fontId="30" fillId="24" borderId="0" xfId="0" applyNumberFormat="1" applyFont="1" applyFill="1" applyBorder="1" applyAlignment="1" applyProtection="1">
      <alignment horizontal="center" vertical="top" wrapText="1"/>
      <protection locked="0"/>
    </xf>
    <xf numFmtId="0" fontId="21" fillId="24" borderId="0" xfId="0" applyFont="1" applyFill="1" applyBorder="1" applyAlignment="1" applyProtection="1">
      <alignment horizontal="center" vertical="top" wrapText="1"/>
      <protection locked="0"/>
    </xf>
    <xf numFmtId="0" fontId="34" fillId="24" borderId="0" xfId="0" applyFont="1" applyFill="1" applyBorder="1" applyAlignment="1">
      <alignment horizontal="left" shrinkToFit="1"/>
    </xf>
    <xf numFmtId="0" fontId="1" fillId="26" borderId="0" xfId="0" applyFont="1" applyFill="1" applyAlignment="1" applyProtection="1">
      <alignment horizontal="center"/>
      <protection hidden="1"/>
    </xf>
    <xf numFmtId="1" fontId="1" fillId="26" borderId="0" xfId="0" applyNumberFormat="1" applyFont="1" applyFill="1" applyAlignment="1" applyProtection="1">
      <alignment horizontal="center"/>
      <protection hidden="1"/>
    </xf>
    <xf numFmtId="1" fontId="30" fillId="24" borderId="0" xfId="0" applyNumberFormat="1" applyFont="1" applyFill="1" applyBorder="1" applyAlignment="1" applyProtection="1">
      <alignment horizontal="center" vertical="center"/>
      <protection locked="0"/>
    </xf>
    <xf numFmtId="0" fontId="22" fillId="24" borderId="0" xfId="0" applyFont="1" applyFill="1" applyBorder="1" applyAlignment="1">
      <alignment horizontal="center" vertical="center"/>
    </xf>
    <xf numFmtId="0" fontId="30" fillId="24" borderId="0" xfId="0" applyFont="1" applyFill="1" applyBorder="1" applyAlignment="1">
      <alignment horizontal="left" shrinkToFit="1"/>
    </xf>
    <xf numFmtId="0" fontId="0" fillId="24" borderId="0" xfId="0" applyFill="1" applyBorder="1" applyAlignment="1">
      <alignment horizontal="left" shrinkToFit="1"/>
    </xf>
    <xf numFmtId="0" fontId="0" fillId="24" borderId="0" xfId="0" applyFill="1" applyBorder="1" applyAlignment="1" applyProtection="1">
      <alignment horizontal="left"/>
      <protection locked="0"/>
    </xf>
    <xf numFmtId="0" fontId="21" fillId="24" borderId="12" xfId="0" applyFont="1" applyFill="1" applyBorder="1" applyAlignment="1" applyProtection="1">
      <alignment horizontal="center" vertical="top" wrapText="1"/>
      <protection locked="0"/>
    </xf>
    <xf numFmtId="1" fontId="30" fillId="24" borderId="14" xfId="0" applyNumberFormat="1" applyFont="1" applyFill="1" applyBorder="1" applyAlignment="1" applyProtection="1">
      <alignment horizontal="center" vertical="center"/>
      <protection locked="0"/>
    </xf>
    <xf numFmtId="0" fontId="22" fillId="24" borderId="13"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0" xfId="0" applyFont="1" applyFill="1" applyBorder="1" applyAlignment="1">
      <alignment horizontal="center" vertical="center"/>
    </xf>
    <xf numFmtId="164" fontId="1" fillId="26" borderId="0" xfId="0" applyNumberFormat="1" applyFont="1" applyFill="1" applyAlignment="1" applyProtection="1">
      <alignment horizontal="center"/>
      <protection hidden="1"/>
    </xf>
    <xf numFmtId="1" fontId="29" fillId="24" borderId="0" xfId="0" applyNumberFormat="1" applyFont="1" applyFill="1" applyBorder="1" applyAlignment="1" applyProtection="1">
      <alignment horizontal="center" vertical="top" wrapText="1"/>
      <protection locked="0"/>
    </xf>
    <xf numFmtId="0" fontId="1" fillId="26" borderId="0" xfId="0" applyFont="1" applyFill="1" applyBorder="1" applyAlignment="1">
      <alignment horizontal="center" vertical="center"/>
    </xf>
    <xf numFmtId="0" fontId="0" fillId="0" borderId="15" xfId="0" applyBorder="1" applyProtection="1">
      <protection locked="0"/>
    </xf>
    <xf numFmtId="0" fontId="0" fillId="0" borderId="15" xfId="0" applyBorder="1" applyAlignment="1" applyProtection="1">
      <alignment horizontal="left" vertical="center"/>
      <protection locked="0"/>
    </xf>
    <xf numFmtId="1" fontId="29" fillId="24" borderId="16" xfId="0" applyNumberFormat="1" applyFont="1" applyFill="1" applyBorder="1" applyAlignment="1" applyProtection="1">
      <alignment horizontal="center" vertical="top" wrapText="1"/>
      <protection locked="0"/>
    </xf>
    <xf numFmtId="0" fontId="21" fillId="24" borderId="16" xfId="0" applyFont="1" applyFill="1" applyBorder="1" applyAlignment="1" applyProtection="1">
      <alignment horizontal="center" vertical="top" wrapText="1"/>
      <protection locked="0"/>
    </xf>
    <xf numFmtId="0" fontId="29" fillId="24" borderId="17" xfId="0" applyNumberFormat="1" applyFont="1" applyFill="1" applyBorder="1" applyAlignment="1" applyProtection="1">
      <alignment horizontal="center" vertical="top" wrapText="1"/>
      <protection locked="0"/>
    </xf>
    <xf numFmtId="0" fontId="29" fillId="24" borderId="16" xfId="0" applyNumberFormat="1" applyFont="1" applyFill="1" applyBorder="1" applyAlignment="1" applyProtection="1">
      <alignment horizontal="center" vertical="top" wrapText="1"/>
      <protection locked="0"/>
    </xf>
    <xf numFmtId="0" fontId="1" fillId="0" borderId="15" xfId="0" applyFont="1" applyBorder="1" applyProtection="1">
      <protection locked="0"/>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94">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border>
        <left style="thin">
          <color indexed="48"/>
        </left>
        <right style="thin">
          <color indexed="48"/>
        </right>
        <top/>
        <bottom style="thin">
          <color indexed="18"/>
        </bottom>
      </border>
    </dxf>
    <dxf>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bottom style="thin">
          <color indexed="18"/>
        </bottom>
      </border>
    </dxf>
    <dxf>
      <fill>
        <patternFill>
          <bgColor rgb="FFFF0000"/>
        </patternFill>
      </fill>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patternType="none">
          <bgColor auto="1"/>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patternType="none">
          <bgColor auto="1"/>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rgb="FFFF0000"/>
        </patternFill>
      </fill>
      <border>
        <left style="thin">
          <color indexed="48"/>
        </left>
        <right style="thin">
          <color indexed="48"/>
        </right>
        <top/>
        <bottom style="thin">
          <color indexed="18"/>
        </bottom>
      </border>
    </dxf>
    <dxf>
      <fill>
        <patternFill>
          <bgColor rgb="FFFF0000"/>
        </patternFill>
      </fill>
    </dxf>
    <dxf>
      <font>
        <condense val="0"/>
        <extend val="0"/>
        <color indexed="8"/>
      </font>
      <border>
        <left style="thin">
          <color indexed="48"/>
        </left>
        <right style="thin">
          <color indexed="48"/>
        </right>
        <top/>
        <bottom style="thin">
          <color indexed="18"/>
        </bottom>
      </border>
    </dxf>
    <dxf>
      <font>
        <condense val="0"/>
        <extend val="0"/>
        <color indexed="8"/>
      </font>
      <fill>
        <patternFill patternType="none">
          <bgColor auto="1"/>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patternType="none">
          <bgColor auto="1"/>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auto="1"/>
        </left>
        <right style="thin">
          <color auto="1"/>
        </right>
        <top style="thin">
          <color auto="1"/>
        </top>
        <bottom style="thin">
          <color auto="1"/>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dxf>
    <dxf>
      <font>
        <condense val="0"/>
        <extend val="0"/>
        <color indexed="8"/>
      </font>
      <border>
        <left style="thin">
          <color auto="1"/>
        </left>
        <right style="thin">
          <color auto="1"/>
        </right>
        <top style="thin">
          <color auto="1"/>
        </top>
        <bottom style="thin">
          <color auto="1"/>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9"/>
      </font>
    </dxf>
    <dxf>
      <font>
        <condense val="0"/>
        <extend val="0"/>
        <color indexed="8"/>
      </font>
      <border>
        <top style="thin">
          <color indexed="18"/>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W1100"/>
  <sheetViews>
    <sheetView showGridLines="0" tabSelected="1" topLeftCell="A30" zoomScaleSheetLayoutView="100" workbookViewId="0">
      <selection activeCell="L52" sqref="L52"/>
    </sheetView>
  </sheetViews>
  <sheetFormatPr defaultRowHeight="12" customHeight="1"/>
  <cols>
    <col min="1" max="1" width="8.5703125" style="10" customWidth="1"/>
    <col min="2" max="2" width="3" style="10" customWidth="1"/>
    <col min="3" max="3" width="3.5703125" style="19" customWidth="1"/>
    <col min="4" max="4" width="24.7109375" style="19" customWidth="1"/>
    <col min="5" max="5" width="25.85546875" style="19" customWidth="1"/>
    <col min="6" max="6" width="5.28515625" style="49" customWidth="1"/>
    <col min="7" max="7" width="5.42578125" style="50" bestFit="1" customWidth="1"/>
    <col min="8" max="8" width="5.28515625" style="49" customWidth="1"/>
    <col min="9" max="9" width="5.42578125" style="50" bestFit="1" customWidth="1"/>
    <col min="10" max="10" width="5" style="43" bestFit="1" customWidth="1"/>
    <col min="11" max="11" width="5.42578125" style="45" bestFit="1" customWidth="1"/>
    <col min="12" max="12" width="5.140625" style="44" bestFit="1" customWidth="1"/>
    <col min="13" max="13" width="5.42578125" style="10" bestFit="1" customWidth="1"/>
    <col min="14" max="14" width="5.7109375" style="46" bestFit="1" customWidth="1"/>
    <col min="15" max="15" width="5.42578125" style="47" bestFit="1" customWidth="1"/>
    <col min="16" max="16" width="7.140625" style="48" customWidth="1"/>
    <col min="17" max="17" width="3.28515625" style="19" bestFit="1" customWidth="1"/>
    <col min="18" max="18" width="5.7109375" style="10" bestFit="1" customWidth="1"/>
    <col min="19" max="19" width="5.7109375" style="19" bestFit="1" customWidth="1"/>
    <col min="20" max="23" width="5" style="11" customWidth="1"/>
    <col min="24" max="24" width="2" style="75" hidden="1" customWidth="1"/>
    <col min="25" max="25" width="3" style="62" hidden="1" customWidth="1"/>
    <col min="26" max="26" width="2" style="63" hidden="1" customWidth="1"/>
    <col min="27" max="27" width="4" style="63" hidden="1" customWidth="1"/>
    <col min="28" max="29" width="16.140625" style="64" hidden="1" customWidth="1"/>
    <col min="30" max="30" width="3" style="64" hidden="1" customWidth="1"/>
    <col min="31" max="32" width="10.7109375" style="64" hidden="1" customWidth="1"/>
    <col min="33" max="33" width="3" style="64" hidden="1" customWidth="1"/>
    <col min="34" max="34" width="2" style="64" hidden="1" customWidth="1"/>
    <col min="35" max="35" width="10.7109375" style="64" hidden="1" customWidth="1"/>
    <col min="36" max="36" width="3" style="64" hidden="1" customWidth="1"/>
    <col min="37" max="37" width="2" style="64" hidden="1" customWidth="1"/>
    <col min="38" max="38" width="10.7109375" style="64" hidden="1" customWidth="1"/>
    <col min="39" max="40" width="3" style="64" hidden="1" customWidth="1"/>
    <col min="41" max="41" width="10.7109375" style="64" hidden="1" customWidth="1"/>
    <col min="42" max="43" width="3" style="64" hidden="1" customWidth="1"/>
    <col min="44" max="44" width="10.7109375" style="64" hidden="1" customWidth="1"/>
    <col min="45" max="46" width="2" style="64" hidden="1" customWidth="1"/>
    <col min="47" max="48" width="10.7109375" style="64" hidden="1" customWidth="1"/>
    <col min="49" max="49" width="2" style="64" hidden="1" customWidth="1"/>
    <col min="50" max="50" width="10.7109375" style="64" hidden="1" customWidth="1"/>
    <col min="51" max="51" width="6.28515625" style="65" hidden="1" customWidth="1"/>
    <col min="52" max="52" width="10.7109375" style="65" hidden="1" customWidth="1"/>
    <col min="53" max="53" width="2" style="64" hidden="1" customWidth="1"/>
    <col min="54" max="55" width="10.7109375" style="64" hidden="1" customWidth="1"/>
    <col min="56" max="57" width="3" style="64" hidden="1" customWidth="1"/>
    <col min="58" max="59" width="2" style="64" hidden="1" customWidth="1"/>
    <col min="60" max="60" width="10.7109375" style="64" hidden="1" customWidth="1"/>
    <col min="61" max="62" width="3" style="64" hidden="1" customWidth="1"/>
    <col min="63" max="65" width="10.7109375" style="64" hidden="1" customWidth="1"/>
    <col min="66" max="73" width="11.140625" style="64" hidden="1" customWidth="1"/>
    <col min="74" max="74" width="19.28515625" style="53" hidden="1" customWidth="1"/>
    <col min="75" max="75" width="11.140625" style="69" hidden="1" customWidth="1"/>
    <col min="76" max="76" width="19.28515625" style="69" hidden="1" customWidth="1"/>
    <col min="77" max="78" width="11.140625" style="64" hidden="1" customWidth="1"/>
    <col min="79" max="79" width="10.7109375" style="64" hidden="1" customWidth="1"/>
    <col min="80" max="80" width="5.85546875" style="64" hidden="1" customWidth="1"/>
    <col min="81" max="81" width="7.28515625" style="64" hidden="1" customWidth="1"/>
    <col min="82" max="82" width="4.7109375" style="64" hidden="1" customWidth="1"/>
    <col min="83" max="83" width="7.5703125" style="64" hidden="1" customWidth="1"/>
    <col min="84" max="84" width="10.42578125" style="64" hidden="1" customWidth="1"/>
    <col min="85" max="85" width="12.7109375" style="64" hidden="1" customWidth="1"/>
    <col min="86" max="86" width="6.28515625" style="64" hidden="1" customWidth="1"/>
    <col min="87" max="87" width="9.140625" style="62" hidden="1" customWidth="1"/>
    <col min="88" max="88" width="3.85546875" style="62" hidden="1" customWidth="1"/>
    <col min="89" max="89" width="7.140625" style="62" hidden="1" customWidth="1"/>
    <col min="90" max="91" width="9.140625" style="62" hidden="1" customWidth="1"/>
    <col min="92" max="92" width="4.5703125" style="62" hidden="1" customWidth="1"/>
    <col min="93" max="93" width="0.7109375" style="62" hidden="1" customWidth="1"/>
    <col min="94" max="96" width="9.140625" style="78" hidden="1" customWidth="1"/>
    <col min="97" max="98" width="0" style="78" hidden="1" customWidth="1"/>
    <col min="99" max="100" width="0" style="10" hidden="1" customWidth="1"/>
    <col min="101" max="101" width="17.42578125" style="10" hidden="1" customWidth="1"/>
    <col min="102" max="16384" width="9.140625" style="5"/>
  </cols>
  <sheetData>
    <row r="1" spans="1:101" ht="41.25" customHeight="1">
      <c r="A1" s="51" t="s">
        <v>15</v>
      </c>
      <c r="B1" s="9">
        <v>16</v>
      </c>
      <c r="C1" s="4"/>
      <c r="D1" s="4"/>
      <c r="E1" s="4"/>
      <c r="F1" s="93"/>
      <c r="G1" s="94"/>
      <c r="H1" s="93" t="s">
        <v>16</v>
      </c>
      <c r="I1" s="94"/>
      <c r="J1" s="95" t="s">
        <v>87</v>
      </c>
      <c r="K1" s="95"/>
      <c r="L1" s="95"/>
      <c r="M1" s="88" t="s">
        <v>26</v>
      </c>
      <c r="N1" s="88"/>
      <c r="O1" s="88"/>
      <c r="P1" s="88"/>
      <c r="Q1" s="88"/>
      <c r="R1" s="88"/>
      <c r="S1" s="88"/>
      <c r="T1" s="2"/>
      <c r="U1" s="2"/>
      <c r="V1" s="2"/>
      <c r="W1" s="2"/>
      <c r="X1" s="61"/>
      <c r="AB1" s="76"/>
      <c r="AG1" s="89" t="s">
        <v>4</v>
      </c>
      <c r="AH1" s="89"/>
      <c r="AJ1" s="89" t="s">
        <v>24</v>
      </c>
      <c r="AK1" s="89"/>
      <c r="AM1" s="89" t="s">
        <v>5</v>
      </c>
      <c r="AN1" s="89"/>
      <c r="AP1" s="89" t="s">
        <v>6</v>
      </c>
      <c r="AQ1" s="89"/>
      <c r="BN1" s="53" t="s">
        <v>13</v>
      </c>
      <c r="BO1" s="53" t="s">
        <v>13</v>
      </c>
      <c r="BP1" s="53"/>
      <c r="BQ1" s="53" t="s">
        <v>13</v>
      </c>
      <c r="BR1" s="53" t="s">
        <v>13</v>
      </c>
      <c r="BS1" s="53" t="s">
        <v>13</v>
      </c>
      <c r="BT1" s="53" t="s">
        <v>13</v>
      </c>
      <c r="BU1" s="53" t="s">
        <v>13</v>
      </c>
      <c r="BV1" s="53" t="s">
        <v>13</v>
      </c>
      <c r="BW1" s="53"/>
      <c r="BX1" s="53" t="s">
        <v>13</v>
      </c>
      <c r="BY1" s="53" t="s">
        <v>13</v>
      </c>
      <c r="BZ1" s="53"/>
      <c r="CB1" s="63"/>
      <c r="CC1" s="63" t="s">
        <v>21</v>
      </c>
      <c r="CD1" s="63" t="s">
        <v>21</v>
      </c>
      <c r="CE1" s="63"/>
      <c r="CF1" s="63"/>
      <c r="CG1" s="63"/>
      <c r="CH1" s="63"/>
      <c r="CI1" s="66"/>
      <c r="CJ1" s="66"/>
      <c r="CK1" s="66"/>
      <c r="CL1" s="66"/>
      <c r="CM1" s="66"/>
      <c r="CN1" s="66"/>
      <c r="CO1" s="66"/>
      <c r="CP1" s="77"/>
      <c r="CQ1" s="77"/>
      <c r="CR1" s="77"/>
      <c r="CS1" s="77"/>
      <c r="CT1" s="77"/>
    </row>
    <row r="2" spans="1:101" s="6" customFormat="1" ht="75" customHeight="1">
      <c r="A2" s="12">
        <f>B1*4</f>
        <v>64</v>
      </c>
      <c r="B2" s="3">
        <v>3</v>
      </c>
      <c r="C2" s="13" t="s">
        <v>0</v>
      </c>
      <c r="D2" s="14" t="s">
        <v>17</v>
      </c>
      <c r="E2" s="14" t="s">
        <v>18</v>
      </c>
      <c r="F2" s="15" t="s">
        <v>22</v>
      </c>
      <c r="G2" s="16" t="s">
        <v>1</v>
      </c>
      <c r="H2" s="15" t="s">
        <v>23</v>
      </c>
      <c r="I2" s="16" t="s">
        <v>1</v>
      </c>
      <c r="J2" s="15" t="s">
        <v>20</v>
      </c>
      <c r="K2" s="16" t="s">
        <v>1</v>
      </c>
      <c r="L2" s="52" t="s">
        <v>19</v>
      </c>
      <c r="M2" s="16" t="s">
        <v>1</v>
      </c>
      <c r="N2" s="15" t="s">
        <v>31</v>
      </c>
      <c r="O2" s="16" t="s">
        <v>1</v>
      </c>
      <c r="P2" s="17" t="s">
        <v>14</v>
      </c>
      <c r="Q2" s="17" t="s">
        <v>2</v>
      </c>
      <c r="R2" s="17" t="s">
        <v>7</v>
      </c>
      <c r="S2" s="17" t="s">
        <v>8</v>
      </c>
      <c r="T2" s="18"/>
      <c r="U2" s="18"/>
      <c r="V2" s="18"/>
      <c r="W2" s="18"/>
      <c r="X2" s="54" t="s">
        <v>28</v>
      </c>
      <c r="Y2" s="55" t="s">
        <v>27</v>
      </c>
      <c r="Z2" s="56" t="s">
        <v>29</v>
      </c>
      <c r="AA2" s="56" t="s">
        <v>30</v>
      </c>
      <c r="AB2" s="56"/>
      <c r="AC2" s="57"/>
      <c r="AD2" s="57"/>
      <c r="AE2" s="57"/>
      <c r="AF2" s="57"/>
      <c r="AG2" s="57">
        <v>0</v>
      </c>
      <c r="AH2" s="57" t="s">
        <v>3</v>
      </c>
      <c r="AI2" s="57"/>
      <c r="AJ2" s="57">
        <v>0</v>
      </c>
      <c r="AK2" s="57" t="s">
        <v>3</v>
      </c>
      <c r="AL2" s="57"/>
      <c r="AM2" s="57"/>
      <c r="AN2" s="57" t="s">
        <v>3</v>
      </c>
      <c r="AO2" s="57"/>
      <c r="AP2" s="57"/>
      <c r="AQ2" s="57"/>
      <c r="AR2" s="57"/>
      <c r="AS2" s="57">
        <v>0</v>
      </c>
      <c r="AT2" s="57" t="s">
        <v>3</v>
      </c>
      <c r="AU2" s="57"/>
      <c r="AV2" s="57"/>
      <c r="AW2" s="57"/>
      <c r="AX2" s="57"/>
      <c r="AY2" s="58"/>
      <c r="AZ2" s="58"/>
      <c r="BA2" s="57"/>
      <c r="BB2" s="57"/>
      <c r="BC2" s="57"/>
      <c r="BD2" s="57"/>
      <c r="BE2" s="57">
        <v>0</v>
      </c>
      <c r="BF2" s="57"/>
      <c r="BG2" s="57"/>
      <c r="BH2" s="57"/>
      <c r="BI2" s="57"/>
      <c r="BJ2" s="57"/>
      <c r="BK2" s="57"/>
      <c r="BL2" s="57"/>
      <c r="BM2" s="57"/>
      <c r="BN2" s="57" t="s">
        <v>12</v>
      </c>
      <c r="BO2" s="57" t="s">
        <v>4</v>
      </c>
      <c r="BP2" s="57" t="s">
        <v>25</v>
      </c>
      <c r="BQ2" s="57" t="s">
        <v>20</v>
      </c>
      <c r="BR2" s="57" t="s">
        <v>9</v>
      </c>
      <c r="BS2" s="57" t="s">
        <v>10</v>
      </c>
      <c r="BT2" s="57" t="s">
        <v>19</v>
      </c>
      <c r="BU2" s="57" t="s">
        <v>11</v>
      </c>
      <c r="BV2" s="53"/>
      <c r="BW2" s="53"/>
      <c r="BX2" s="53"/>
      <c r="BY2" s="57"/>
      <c r="BZ2" s="57"/>
      <c r="CA2" s="57"/>
      <c r="CB2" s="56">
        <f>MAX(CC:CC)+1</f>
        <v>13</v>
      </c>
      <c r="CC2" s="56">
        <f>MAX(CD:CD)+1</f>
        <v>7</v>
      </c>
      <c r="CD2" s="55">
        <v>1</v>
      </c>
      <c r="CE2" s="55"/>
      <c r="CF2" s="56">
        <f>MAX(CG:CG)+1</f>
        <v>10</v>
      </c>
      <c r="CG2" s="56"/>
      <c r="CH2" s="56"/>
      <c r="CI2" s="59"/>
      <c r="CJ2" s="59"/>
      <c r="CK2" s="59"/>
      <c r="CL2" s="59"/>
      <c r="CM2" s="59"/>
      <c r="CN2" s="59"/>
      <c r="CO2" s="59"/>
      <c r="CP2" s="59"/>
      <c r="CQ2" s="59"/>
      <c r="CR2" s="59"/>
      <c r="CS2" s="59"/>
      <c r="CT2" s="59"/>
      <c r="CU2" s="19"/>
      <c r="CV2" s="19"/>
      <c r="CW2" s="19"/>
    </row>
    <row r="3" spans="1:101" ht="11.25" customHeight="1">
      <c r="A3" s="12">
        <f>B1</f>
        <v>16</v>
      </c>
      <c r="B3" s="3">
        <f>IF(MOD(ROW(),4)=3,((ROW()+1)/4),"")</f>
        <v>1</v>
      </c>
      <c r="C3" s="20" t="str">
        <f>CONCATENATE(B3,"A")</f>
        <v>1A</v>
      </c>
      <c r="D3" s="110" t="s">
        <v>33</v>
      </c>
      <c r="E3" s="96" t="s">
        <v>32</v>
      </c>
      <c r="F3" s="79">
        <v>14</v>
      </c>
      <c r="G3" s="23">
        <f t="shared" ref="G3:G34" si="0">IF(ISBLANK(F3),"",IF(F3=0,$CB$2,CC3))</f>
        <v>5</v>
      </c>
      <c r="H3" s="79">
        <v>10</v>
      </c>
      <c r="I3" s="23">
        <f t="shared" ref="I3:I34" si="1">IF(ISBLANK(H3),"",IF(H3=0,$CF$2,CG3))</f>
        <v>1</v>
      </c>
      <c r="J3" s="79">
        <v>0</v>
      </c>
      <c r="K3" s="23">
        <f>IF(ISNUMBER(J3),VLOOKUP(J3,AM:AN,2,FALSE),"")</f>
        <v>1</v>
      </c>
      <c r="L3" s="79">
        <v>8</v>
      </c>
      <c r="M3" s="25">
        <f>IF(ISNUMBER(L3),VLOOKUP(L3,AP:AQ,2,FALSE),"")</f>
        <v>9</v>
      </c>
      <c r="N3" s="97">
        <v>5</v>
      </c>
      <c r="O3" s="98">
        <f>IF(ISBLANK(N3),"",IF(N3=0,$CC$2,CD3))</f>
        <v>3</v>
      </c>
      <c r="P3" s="98">
        <f>IF(ISNUMBER(O3),IF(ISNUMBER(O3),IF(ISNUMBER(O3),IF(ISNUMBER(O3),O3+G3+G4+G5+G6+I3+I4+I5+I6+K3+K4+K5+K6+M3+M4+M5+M6,""),""),""),"")</f>
        <v>91</v>
      </c>
      <c r="Q3" s="99">
        <f>IF(ISNUMBER(P3),VLOOKUP(BV3,BX:BY,2,FALSE),"")</f>
        <v>6</v>
      </c>
      <c r="R3" s="26">
        <f>IF(ISNUMBER(G3),IF(ISNUMBER(I3),IF(ISNUMBER(K3),IF(ISNUMBER(M3),SUM(G3,I3,K3,M3),""),""),""),"")</f>
        <v>16</v>
      </c>
      <c r="S3" s="27">
        <f>IF(ISNUMBER(R3),VLOOKUP(AB3,AC:AD,2,FALSE),"")</f>
        <v>13</v>
      </c>
      <c r="T3" s="28"/>
      <c r="U3" s="28"/>
      <c r="V3" s="28"/>
      <c r="W3" s="28"/>
      <c r="X3" s="61">
        <f>G3</f>
        <v>5</v>
      </c>
      <c r="Y3" s="62">
        <f>I3</f>
        <v>1</v>
      </c>
      <c r="Z3" s="67">
        <f t="shared" ref="Z3:Z34" si="2">K3</f>
        <v>1</v>
      </c>
      <c r="AA3" s="68">
        <f t="shared" ref="AA3:AA34" si="3">M3</f>
        <v>9</v>
      </c>
      <c r="AB3" s="69">
        <f>IF(ISNUMBER(R3),CONCATENATE(R3+100,X3+100,Y3+100,Z3+100,AA3+100)+0,"")</f>
        <v>116105101101109</v>
      </c>
      <c r="AC3" s="69">
        <f t="shared" ref="AC3:AC34" si="4">IF(ISNUMBER(SMALL(AB:AB,ROW()-2)),SMALL(AB:AB,ROW()-2),"")</f>
        <v>105102101101101</v>
      </c>
      <c r="AD3" s="64">
        <v>1</v>
      </c>
      <c r="AG3" s="64">
        <f t="shared" ref="AG3:AG34" si="5">IF(ISNUMBER(LARGE(F:F,ROW()-2)),LARGE(F:F,ROW()-2),"")</f>
        <v>18</v>
      </c>
      <c r="AH3" s="64">
        <v>1</v>
      </c>
      <c r="AJ3" s="64">
        <f>IF(ISNUMBER(LARGE(H:H,ROW()-2)),LARGE(H:H,ROW()-2),"")</f>
        <v>10</v>
      </c>
      <c r="AK3" s="64">
        <v>1</v>
      </c>
      <c r="AM3" s="64">
        <f>IF(ISNUMBER(SMALL(J:J,ROW()-2)),SMALL(J:J,ROW()-2),"")</f>
        <v>0</v>
      </c>
      <c r="AN3" s="64">
        <v>1</v>
      </c>
      <c r="AP3" s="64">
        <f t="shared" ref="AP3:AP34" si="6">IF(ISNUMBER(SMALL(L:L,ROW()-2)),SMALL(L:L,ROW()-2),"")</f>
        <v>0</v>
      </c>
      <c r="AQ3" s="64">
        <v>1</v>
      </c>
      <c r="AS3" s="64">
        <f t="shared" ref="AS3:AS34" si="7">IF(ISNUMBER(LARGE(N:N,ROW()-2)),LARGE(N:N,ROW()-2),"")</f>
        <v>7</v>
      </c>
      <c r="AT3" s="64">
        <v>1</v>
      </c>
      <c r="AV3" s="64" t="str">
        <f>IF(ISNUMBER(SMALL(#REF!,ROW()-2)),SMALL(#REF!,ROW()-2),"")</f>
        <v/>
      </c>
      <c r="AW3" s="64">
        <v>1</v>
      </c>
      <c r="AY3" s="101" t="e">
        <f>IF(#REF!,#REF!+0,)</f>
        <v>#REF!</v>
      </c>
      <c r="AZ3" s="65" t="str">
        <f t="shared" ref="AZ3:AZ34" si="8">IF(ISNUMBER(LARGE(AY:AY,ROW()-2)),LARGE(AY:AY,ROW()-2),"")</f>
        <v/>
      </c>
      <c r="BA3" s="64">
        <v>1</v>
      </c>
      <c r="BB3" s="89" t="str">
        <f>IF(ISNUMBER(AY3),VLOOKUP(AY3,AZ:BA,2,FALSE),"")</f>
        <v/>
      </c>
      <c r="BC3" s="74"/>
      <c r="BD3" s="89">
        <f>P3</f>
        <v>91</v>
      </c>
      <c r="BE3" s="64">
        <f t="shared" ref="BE3:BE34" si="9">IF(ISNUMBER(SMALL(P:P,ROW()-2)),SMALL(P:P,ROW()-2),"")</f>
        <v>42</v>
      </c>
      <c r="BF3" s="64">
        <v>1</v>
      </c>
      <c r="BG3" s="89">
        <f>IF(ISNUMBER(BD3),VLOOKUP(BD3,BE:BF,2,FALSE),"")</f>
        <v>6</v>
      </c>
      <c r="BI3" s="64">
        <f>IF(ISNUMBER(SMALL(R:R,ROW()-2)),SMALL(R:R,ROW()-2),"")</f>
        <v>5</v>
      </c>
      <c r="BJ3" s="64">
        <v>1</v>
      </c>
      <c r="BN3" s="89">
        <f>P3</f>
        <v>91</v>
      </c>
      <c r="BO3" s="89">
        <f>SUM(G3,G4,G5,G6)</f>
        <v>27</v>
      </c>
      <c r="BP3" s="89">
        <f>SUM(I3,I4,I5,I6)</f>
        <v>21</v>
      </c>
      <c r="BQ3" s="90">
        <f>SUM(K3,K4,K5,K6)</f>
        <v>4</v>
      </c>
      <c r="BR3" s="90">
        <f>O3</f>
        <v>3</v>
      </c>
      <c r="BS3" s="84" t="e">
        <f>#REF!</f>
        <v>#REF!</v>
      </c>
      <c r="BT3" s="90">
        <f>SUM(M3,M4,M5,M6)</f>
        <v>36</v>
      </c>
      <c r="BU3" s="84" t="e">
        <f>#REF!</f>
        <v>#REF!</v>
      </c>
      <c r="BV3" s="85">
        <f>IF(ISNUMBER(P3),CONCATENATE(BN3+100,BO3+100,BP3+100,BQ3+100,BT3+100,BR3+100)+0,"")</f>
        <v>1.91127121104136E+17</v>
      </c>
      <c r="BW3" s="85">
        <f>IF(ISNUMBER(SMALL(BV:BV,ROW()-2)),SMALL(BV:BV,ROW()-2),"")</f>
        <v>1.4211011310411299E+17</v>
      </c>
      <c r="BX3" s="69">
        <f>IF(ISNUMBER(SMALL(BV:BV,ROW()-2)),SMALL(BV:BV,ROW()-2),"")</f>
        <v>1.4211011310411299E+17</v>
      </c>
      <c r="BY3" s="64">
        <v>1</v>
      </c>
      <c r="CB3" s="63"/>
      <c r="CC3" s="63">
        <f>VLOOKUP(F3,AG:AH,2,FALSE)</f>
        <v>5</v>
      </c>
      <c r="CD3" s="103">
        <f>VLOOKUP(N3,AS:AT,2,FALSE)</f>
        <v>3</v>
      </c>
      <c r="CE3" s="56">
        <f>IF(ISNUMBER(J3),VLOOKUP(J3,AM:AN,2,FALSE),"")</f>
        <v>1</v>
      </c>
      <c r="CF3" s="63"/>
      <c r="CG3" s="63">
        <f>VLOOKUP(H3,AJ:AK,2,FALSE)</f>
        <v>1</v>
      </c>
      <c r="CH3" s="63"/>
      <c r="CI3" s="66"/>
      <c r="CJ3" s="66"/>
      <c r="CK3" s="66"/>
      <c r="CL3" s="66"/>
      <c r="CM3" s="66"/>
      <c r="CN3" s="66"/>
      <c r="CO3" s="66"/>
      <c r="CP3" s="77"/>
      <c r="CQ3" s="77"/>
      <c r="CR3" s="77"/>
      <c r="CS3" s="77"/>
      <c r="CT3" s="77"/>
    </row>
    <row r="4" spans="1:101" ht="11.25" customHeight="1">
      <c r="B4" s="3" t="str">
        <f t="shared" ref="B4:B67" si="10">IF(MOD(ROW(),4)=3,((ROW()+1)/4),"")</f>
        <v/>
      </c>
      <c r="C4" s="20" t="str">
        <f>CONCATENATE(B3,"B")</f>
        <v>1B</v>
      </c>
      <c r="D4" s="104" t="s">
        <v>34</v>
      </c>
      <c r="E4" s="96"/>
      <c r="F4" s="79">
        <v>11</v>
      </c>
      <c r="G4" s="23">
        <f t="shared" si="0"/>
        <v>8</v>
      </c>
      <c r="H4" s="79">
        <v>3</v>
      </c>
      <c r="I4" s="23">
        <f t="shared" si="1"/>
        <v>8</v>
      </c>
      <c r="J4" s="79">
        <v>0</v>
      </c>
      <c r="K4" s="23">
        <f t="shared" ref="K4:K67" si="11">IF(ISNUMBER(J4),VLOOKUP(J4,AM:AN,2,FALSE),"")</f>
        <v>1</v>
      </c>
      <c r="L4" s="79">
        <v>15</v>
      </c>
      <c r="M4" s="23">
        <f t="shared" ref="M4:M34" si="12">IF(ISNUMBER(L4),VLOOKUP(L4,AP:AQ,2,FALSE),"")</f>
        <v>14</v>
      </c>
      <c r="N4" s="97"/>
      <c r="O4" s="98"/>
      <c r="P4" s="98"/>
      <c r="Q4" s="100"/>
      <c r="R4" s="26">
        <f t="shared" ref="R4:R67" si="13">IF(ISNUMBER(G4),IF(ISNUMBER(I4),IF(ISNUMBER(K4),IF(ISNUMBER(M4),SUM(G4,I4,K4,M4),""),""),""),"")</f>
        <v>31</v>
      </c>
      <c r="S4" s="27">
        <f t="shared" ref="S4:S8" si="14">IF(ISNUMBER(R4),VLOOKUP(AB4,AC:AD,2,FALSE),"")</f>
        <v>38</v>
      </c>
      <c r="T4" s="28"/>
      <c r="U4" s="28"/>
      <c r="V4" s="28"/>
      <c r="W4" s="28"/>
      <c r="X4" s="61">
        <f>G4</f>
        <v>8</v>
      </c>
      <c r="Y4" s="62">
        <f t="shared" ref="Y4:Y67" si="15">I4</f>
        <v>8</v>
      </c>
      <c r="Z4" s="67">
        <f t="shared" si="2"/>
        <v>1</v>
      </c>
      <c r="AA4" s="68">
        <f t="shared" si="3"/>
        <v>14</v>
      </c>
      <c r="AB4" s="69">
        <f t="shared" ref="AB4:AB67" si="16">IF(ISNUMBER(R4),CONCATENATE(R4+100,X4+100,Y4+100,Z4+100,AA4+100)+0,"")</f>
        <v>131108108101114</v>
      </c>
      <c r="AC4" s="69">
        <f t="shared" si="4"/>
        <v>107102102101102</v>
      </c>
      <c r="AD4" s="64">
        <f>IF(AC3&lt;&gt;AC4,AD3+1,AD3)</f>
        <v>2</v>
      </c>
      <c r="AG4" s="64">
        <f t="shared" si="5"/>
        <v>17</v>
      </c>
      <c r="AH4" s="64">
        <f t="shared" ref="AH4:AH35" si="17">IF(AG3&lt;&gt;AG4,AH3+1,AH3)</f>
        <v>2</v>
      </c>
      <c r="AJ4" s="64">
        <f t="shared" ref="AJ4:AJ67" si="18">IF(ISNUMBER(LARGE(H:H,ROW()-2)),LARGE(H:H,ROW()-2),"")</f>
        <v>10</v>
      </c>
      <c r="AK4" s="64">
        <f t="shared" ref="AK4:AK67" si="19">IF(AJ3&lt;&gt;AJ4,AK3+1,AK3)</f>
        <v>1</v>
      </c>
      <c r="AM4" s="64">
        <f t="shared" ref="AM4:AM67" si="20">IF(ISNUMBER(SMALL(J:J,ROW()-2)),SMALL(J:J,ROW()-2),"")</f>
        <v>0</v>
      </c>
      <c r="AN4" s="64">
        <f>IF(AM3&lt;&gt;AM4,AN3+1,AN3)</f>
        <v>1</v>
      </c>
      <c r="AP4" s="64">
        <f t="shared" si="6"/>
        <v>0</v>
      </c>
      <c r="AQ4" s="64">
        <f>IF(AP3&lt;&gt;AP4,AQ3+1,AQ3)</f>
        <v>1</v>
      </c>
      <c r="AS4" s="64">
        <f t="shared" si="7"/>
        <v>6</v>
      </c>
      <c r="AT4" s="64">
        <f>IF(AS3&lt;&gt;AS4,AT3+1,AT3)</f>
        <v>2</v>
      </c>
      <c r="AV4" s="64" t="str">
        <f>IF(ISNUMBER(SMALL(#REF!,ROW()-2)),SMALL(#REF!,ROW()-2),"")</f>
        <v/>
      </c>
      <c r="AW4" s="64">
        <f>IF(AV3&lt;&gt;AV4,AW3+1,AW3)</f>
        <v>1</v>
      </c>
      <c r="AY4" s="101"/>
      <c r="AZ4" s="65" t="str">
        <f t="shared" si="8"/>
        <v/>
      </c>
      <c r="BA4" s="64">
        <f t="shared" ref="BA4:BA54" si="21">IF(AZ4&lt;&gt;0,IF(AZ3&lt;&gt;AZ4,BA3+1,BA3),"")</f>
        <v>1</v>
      </c>
      <c r="BB4" s="89"/>
      <c r="BC4" s="74"/>
      <c r="BD4" s="89"/>
      <c r="BE4" s="64">
        <f t="shared" si="9"/>
        <v>45</v>
      </c>
      <c r="BF4" s="64">
        <f t="shared" ref="BF4:BF67" si="22">IF(BE3&lt;&gt;BE4,BF3+1,BF3)</f>
        <v>2</v>
      </c>
      <c r="BG4" s="89"/>
      <c r="BI4" s="64">
        <f t="shared" ref="BI4:BI67" si="23">IF(ISNUMBER(SMALL(R:R,ROW()-2)),SMALL(R:R,ROW()-2),"")</f>
        <v>7</v>
      </c>
      <c r="BJ4" s="64">
        <f t="shared" ref="BJ4:BJ67" si="24">IF(BI3&lt;&gt;BI4,BJ3+1,BJ3)</f>
        <v>2</v>
      </c>
      <c r="BN4" s="89"/>
      <c r="BO4" s="89"/>
      <c r="BP4" s="89"/>
      <c r="BQ4" s="90"/>
      <c r="BR4" s="90"/>
      <c r="BS4" s="84"/>
      <c r="BT4" s="90"/>
      <c r="BU4" s="84"/>
      <c r="BV4" s="85"/>
      <c r="BW4" s="85"/>
      <c r="BX4" s="69">
        <f t="shared" ref="BX4:BX67" si="25">IF(ISNUMBER(SMALL(BV:BV,ROW()-2)),SMALL(BV:BV,ROW()-2),"")</f>
        <v>1.4511310710412E+17</v>
      </c>
      <c r="BY4" s="64">
        <f t="shared" ref="BY4:BY67" si="26">IF(BX3&lt;&gt;BX4,BY3+1,BY3)</f>
        <v>2</v>
      </c>
      <c r="CB4" s="63"/>
      <c r="CC4" s="63">
        <f t="shared" ref="CC4:CC67" si="27">VLOOKUP(F4,AG:AH,2,FALSE)</f>
        <v>8</v>
      </c>
      <c r="CD4" s="103"/>
      <c r="CE4" s="56">
        <f t="shared" ref="CE4:CE67" si="28">IF(ISNUMBER(J4),VLOOKUP(J4,AM:AN,2,FALSE),"")</f>
        <v>1</v>
      </c>
      <c r="CF4" s="63"/>
      <c r="CG4" s="63">
        <f t="shared" ref="CG4:CG67" si="29">VLOOKUP(H4,AJ:AK,2,FALSE)</f>
        <v>8</v>
      </c>
      <c r="CH4" s="63"/>
      <c r="CI4" s="66"/>
      <c r="CJ4" s="66"/>
      <c r="CK4" s="66"/>
      <c r="CL4" s="66"/>
      <c r="CM4" s="66"/>
      <c r="CN4" s="66"/>
      <c r="CO4" s="66"/>
      <c r="CP4" s="77"/>
      <c r="CQ4" s="77"/>
      <c r="CR4" s="77"/>
      <c r="CS4" s="77"/>
      <c r="CT4" s="77"/>
    </row>
    <row r="5" spans="1:101" ht="11.25" customHeight="1">
      <c r="B5" s="3" t="str">
        <f t="shared" si="10"/>
        <v/>
      </c>
      <c r="C5" s="29" t="str">
        <f>CONCATENATE(B3,"C")</f>
        <v>1C</v>
      </c>
      <c r="D5" s="104" t="s">
        <v>35</v>
      </c>
      <c r="E5" s="96"/>
      <c r="F5" s="80">
        <v>13</v>
      </c>
      <c r="G5" s="23">
        <f t="shared" si="0"/>
        <v>6</v>
      </c>
      <c r="H5" s="80">
        <v>6</v>
      </c>
      <c r="I5" s="23">
        <f t="shared" si="1"/>
        <v>5</v>
      </c>
      <c r="J5" s="79">
        <v>0</v>
      </c>
      <c r="K5" s="23">
        <f t="shared" si="11"/>
        <v>1</v>
      </c>
      <c r="L5" s="80">
        <v>6</v>
      </c>
      <c r="M5" s="30">
        <f t="shared" si="12"/>
        <v>7</v>
      </c>
      <c r="N5" s="97"/>
      <c r="O5" s="98"/>
      <c r="P5" s="98"/>
      <c r="Q5" s="100"/>
      <c r="R5" s="26">
        <f t="shared" si="13"/>
        <v>19</v>
      </c>
      <c r="S5" s="27">
        <f t="shared" si="14"/>
        <v>19</v>
      </c>
      <c r="T5" s="28"/>
      <c r="U5" s="28"/>
      <c r="V5" s="28"/>
      <c r="W5" s="28"/>
      <c r="X5" s="61">
        <f t="shared" ref="X5:X68" si="30">G5</f>
        <v>6</v>
      </c>
      <c r="Y5" s="62">
        <f t="shared" si="15"/>
        <v>5</v>
      </c>
      <c r="Z5" s="67">
        <f t="shared" si="2"/>
        <v>1</v>
      </c>
      <c r="AA5" s="68">
        <f t="shared" si="3"/>
        <v>7</v>
      </c>
      <c r="AB5" s="69">
        <f t="shared" si="16"/>
        <v>119106105101107</v>
      </c>
      <c r="AC5" s="69">
        <f t="shared" si="4"/>
        <v>107102103101101</v>
      </c>
      <c r="AD5" s="64">
        <f t="shared" ref="AD5:AD68" si="31">IF(AC4&lt;&gt;AC5,AD4+1,AD4)</f>
        <v>3</v>
      </c>
      <c r="AG5" s="64">
        <f t="shared" si="5"/>
        <v>17</v>
      </c>
      <c r="AH5" s="64">
        <f t="shared" si="17"/>
        <v>2</v>
      </c>
      <c r="AJ5" s="64">
        <f t="shared" si="18"/>
        <v>10</v>
      </c>
      <c r="AK5" s="64">
        <f t="shared" si="19"/>
        <v>1</v>
      </c>
      <c r="AM5" s="64">
        <f t="shared" si="20"/>
        <v>0</v>
      </c>
      <c r="AN5" s="64">
        <f t="shared" ref="AN5:AN68" si="32">IF(AM4&lt;&gt;AM5,AN4+1,AN4)</f>
        <v>1</v>
      </c>
      <c r="AP5" s="64">
        <f t="shared" si="6"/>
        <v>0</v>
      </c>
      <c r="AQ5" s="64">
        <f t="shared" ref="AQ5:AQ68" si="33">IF(AP4&lt;&gt;AP5,AQ4+1,AQ4)</f>
        <v>1</v>
      </c>
      <c r="AS5" s="64">
        <f t="shared" si="7"/>
        <v>6</v>
      </c>
      <c r="AT5" s="64">
        <f t="shared" ref="AT5:AT68" si="34">IF(AS4&lt;&gt;AS5,AT4+1,AT4)</f>
        <v>2</v>
      </c>
      <c r="AV5" s="64" t="str">
        <f>IF(ISNUMBER(SMALL(#REF!,ROW()-2)),SMALL(#REF!,ROW()-2),"")</f>
        <v/>
      </c>
      <c r="AW5" s="64">
        <f t="shared" ref="AW5:AW68" si="35">IF(AV4&lt;&gt;AV5,AW4+1,AW4)</f>
        <v>1</v>
      </c>
      <c r="AY5" s="101"/>
      <c r="AZ5" s="65" t="str">
        <f t="shared" si="8"/>
        <v/>
      </c>
      <c r="BA5" s="64">
        <f t="shared" si="21"/>
        <v>1</v>
      </c>
      <c r="BB5" s="89"/>
      <c r="BC5" s="74"/>
      <c r="BD5" s="89"/>
      <c r="BE5" s="64">
        <f t="shared" si="9"/>
        <v>64</v>
      </c>
      <c r="BF5" s="64">
        <f t="shared" si="22"/>
        <v>3</v>
      </c>
      <c r="BG5" s="89"/>
      <c r="BI5" s="64">
        <f t="shared" si="23"/>
        <v>7</v>
      </c>
      <c r="BJ5" s="64">
        <f t="shared" si="24"/>
        <v>2</v>
      </c>
      <c r="BN5" s="89"/>
      <c r="BO5" s="89"/>
      <c r="BP5" s="89"/>
      <c r="BQ5" s="90"/>
      <c r="BR5" s="90"/>
      <c r="BS5" s="84"/>
      <c r="BT5" s="90"/>
      <c r="BU5" s="84"/>
      <c r="BV5" s="85"/>
      <c r="BW5" s="85"/>
      <c r="BX5" s="69">
        <f t="shared" si="25"/>
        <v>1.64114116104128E+17</v>
      </c>
      <c r="BY5" s="64">
        <f t="shared" si="26"/>
        <v>3</v>
      </c>
      <c r="CB5" s="63"/>
      <c r="CC5" s="63">
        <f t="shared" si="27"/>
        <v>6</v>
      </c>
      <c r="CD5" s="103"/>
      <c r="CE5" s="56">
        <f t="shared" si="28"/>
        <v>1</v>
      </c>
      <c r="CF5" s="63"/>
      <c r="CG5" s="63">
        <f t="shared" si="29"/>
        <v>5</v>
      </c>
      <c r="CH5" s="63"/>
      <c r="CI5" s="66"/>
      <c r="CJ5" s="66"/>
      <c r="CK5" s="66"/>
      <c r="CL5" s="66"/>
      <c r="CM5" s="66"/>
      <c r="CN5" s="66"/>
      <c r="CO5" s="66"/>
      <c r="CP5" s="77"/>
      <c r="CQ5" s="77"/>
      <c r="CR5" s="77"/>
      <c r="CS5" s="77"/>
      <c r="CT5" s="77"/>
    </row>
    <row r="6" spans="1:101" ht="11.25" customHeight="1">
      <c r="A6" s="31"/>
      <c r="B6" s="3" t="str">
        <f t="shared" si="10"/>
        <v/>
      </c>
      <c r="C6" s="20" t="str">
        <f>CONCATENATE(B3,"D")</f>
        <v>1D</v>
      </c>
      <c r="D6" s="104" t="s">
        <v>36</v>
      </c>
      <c r="E6" s="96"/>
      <c r="F6" s="22">
        <v>11</v>
      </c>
      <c r="G6" s="23">
        <f t="shared" si="0"/>
        <v>8</v>
      </c>
      <c r="H6" s="22">
        <v>4</v>
      </c>
      <c r="I6" s="23">
        <f t="shared" si="1"/>
        <v>7</v>
      </c>
      <c r="J6" s="79">
        <v>0</v>
      </c>
      <c r="K6" s="23">
        <f t="shared" si="11"/>
        <v>1</v>
      </c>
      <c r="L6" s="22">
        <v>5</v>
      </c>
      <c r="M6" s="26">
        <f t="shared" si="12"/>
        <v>6</v>
      </c>
      <c r="N6" s="97"/>
      <c r="O6" s="98"/>
      <c r="P6" s="98"/>
      <c r="Q6" s="100"/>
      <c r="R6" s="26">
        <f t="shared" si="13"/>
        <v>22</v>
      </c>
      <c r="S6" s="32">
        <f t="shared" si="14"/>
        <v>26</v>
      </c>
      <c r="T6" s="28"/>
      <c r="U6" s="28"/>
      <c r="V6" s="28"/>
      <c r="W6" s="28"/>
      <c r="X6" s="61">
        <f t="shared" si="30"/>
        <v>8</v>
      </c>
      <c r="Y6" s="62">
        <f t="shared" si="15"/>
        <v>7</v>
      </c>
      <c r="Z6" s="67">
        <f t="shared" si="2"/>
        <v>1</v>
      </c>
      <c r="AA6" s="68">
        <f t="shared" si="3"/>
        <v>6</v>
      </c>
      <c r="AB6" s="69">
        <f t="shared" si="16"/>
        <v>122108107101106</v>
      </c>
      <c r="AC6" s="69">
        <f t="shared" si="4"/>
        <v>107103101101102</v>
      </c>
      <c r="AD6" s="64">
        <f t="shared" si="31"/>
        <v>4</v>
      </c>
      <c r="AG6" s="64">
        <f t="shared" si="5"/>
        <v>17</v>
      </c>
      <c r="AH6" s="64">
        <f t="shared" si="17"/>
        <v>2</v>
      </c>
      <c r="AJ6" s="64">
        <f t="shared" si="18"/>
        <v>10</v>
      </c>
      <c r="AK6" s="64">
        <f t="shared" si="19"/>
        <v>1</v>
      </c>
      <c r="AM6" s="64">
        <f t="shared" si="20"/>
        <v>0</v>
      </c>
      <c r="AN6" s="64">
        <f t="shared" si="32"/>
        <v>1</v>
      </c>
      <c r="AP6" s="64">
        <f t="shared" si="6"/>
        <v>0</v>
      </c>
      <c r="AQ6" s="64">
        <f t="shared" si="33"/>
        <v>1</v>
      </c>
      <c r="AS6" s="64">
        <f t="shared" si="7"/>
        <v>6</v>
      </c>
      <c r="AT6" s="64">
        <f t="shared" si="34"/>
        <v>2</v>
      </c>
      <c r="AV6" s="64" t="str">
        <f>IF(ISNUMBER(SMALL(#REF!,ROW()-2)),SMALL(#REF!,ROW()-2),"")</f>
        <v/>
      </c>
      <c r="AW6" s="64">
        <f t="shared" si="35"/>
        <v>1</v>
      </c>
      <c r="AY6" s="101"/>
      <c r="AZ6" s="65" t="str">
        <f t="shared" si="8"/>
        <v/>
      </c>
      <c r="BA6" s="64">
        <f t="shared" si="21"/>
        <v>1</v>
      </c>
      <c r="BB6" s="89"/>
      <c r="BC6" s="74"/>
      <c r="BD6" s="89"/>
      <c r="BE6" s="64">
        <f t="shared" si="9"/>
        <v>72</v>
      </c>
      <c r="BF6" s="64">
        <f t="shared" si="22"/>
        <v>4</v>
      </c>
      <c r="BG6" s="89"/>
      <c r="BI6" s="64">
        <f t="shared" si="23"/>
        <v>7</v>
      </c>
      <c r="BJ6" s="64">
        <f t="shared" si="24"/>
        <v>2</v>
      </c>
      <c r="BN6" s="89"/>
      <c r="BO6" s="89"/>
      <c r="BP6" s="89"/>
      <c r="BQ6" s="90"/>
      <c r="BR6" s="90"/>
      <c r="BS6" s="84" t="e">
        <f>#REF!</f>
        <v>#REF!</v>
      </c>
      <c r="BT6" s="90"/>
      <c r="BU6" s="84" t="e">
        <f>#REF!</f>
        <v>#REF!</v>
      </c>
      <c r="BV6" s="85"/>
      <c r="BW6" s="85"/>
      <c r="BX6" s="69">
        <f t="shared" si="25"/>
        <v>1.72131119104116E+17</v>
      </c>
      <c r="BY6" s="64">
        <f t="shared" si="26"/>
        <v>4</v>
      </c>
      <c r="CB6" s="63"/>
      <c r="CC6" s="63">
        <f t="shared" si="27"/>
        <v>8</v>
      </c>
      <c r="CD6" s="103"/>
      <c r="CE6" s="56">
        <f t="shared" si="28"/>
        <v>1</v>
      </c>
      <c r="CF6" s="63"/>
      <c r="CG6" s="63">
        <f t="shared" si="29"/>
        <v>7</v>
      </c>
      <c r="CH6" s="63"/>
      <c r="CI6" s="66"/>
      <c r="CJ6" s="66"/>
      <c r="CK6" s="66"/>
      <c r="CL6" s="66"/>
      <c r="CM6" s="66"/>
      <c r="CN6" s="66"/>
      <c r="CO6" s="66"/>
      <c r="CP6" s="77"/>
      <c r="CQ6" s="77"/>
      <c r="CR6" s="77"/>
      <c r="CS6" s="77"/>
      <c r="CT6" s="77"/>
    </row>
    <row r="7" spans="1:101" ht="11.25" customHeight="1">
      <c r="A7" s="31"/>
      <c r="B7" s="3">
        <f t="shared" si="10"/>
        <v>2</v>
      </c>
      <c r="C7" s="20" t="str">
        <f>CONCATENATE(B7,"A")</f>
        <v>2A</v>
      </c>
      <c r="D7" s="104" t="s">
        <v>37</v>
      </c>
      <c r="E7" s="108" t="s">
        <v>41</v>
      </c>
      <c r="F7" s="22">
        <v>16</v>
      </c>
      <c r="G7" s="23">
        <f t="shared" si="0"/>
        <v>3</v>
      </c>
      <c r="H7" s="22">
        <v>10</v>
      </c>
      <c r="I7" s="23">
        <f t="shared" si="1"/>
        <v>1</v>
      </c>
      <c r="J7" s="79">
        <v>0</v>
      </c>
      <c r="K7" s="23">
        <f t="shared" si="11"/>
        <v>1</v>
      </c>
      <c r="L7" s="22">
        <v>1</v>
      </c>
      <c r="M7" s="26">
        <f t="shared" si="12"/>
        <v>2</v>
      </c>
      <c r="N7" s="91">
        <v>7</v>
      </c>
      <c r="O7" s="92">
        <f>IF(ISBLANK(N7),"",IF(N7=0,$CC$2,CD7))</f>
        <v>1</v>
      </c>
      <c r="P7" s="92">
        <f>IF(ISNUMBER(O7),IF(ISNUMBER(O7),IF(ISNUMBER(O7),IF(ISNUMBER(O7),O7+G7+G8+G9+G10+I7+I8+I9+I10+K7+K8+K9+K10+M7+M8+M9+M10,""),""),""),"")</f>
        <v>45</v>
      </c>
      <c r="Q7" s="100">
        <f>IF(ISNUMBER(P7),VLOOKUP(BV7,BX:BY,2,FALSE),"")</f>
        <v>2</v>
      </c>
      <c r="R7" s="26">
        <f t="shared" si="13"/>
        <v>7</v>
      </c>
      <c r="S7" s="32">
        <f t="shared" si="14"/>
        <v>4</v>
      </c>
      <c r="T7" s="28"/>
      <c r="U7" s="28"/>
      <c r="V7" s="28"/>
      <c r="W7" s="28"/>
      <c r="X7" s="61">
        <f t="shared" si="30"/>
        <v>3</v>
      </c>
      <c r="Y7" s="62">
        <f t="shared" si="15"/>
        <v>1</v>
      </c>
      <c r="Z7" s="67">
        <f t="shared" si="2"/>
        <v>1</v>
      </c>
      <c r="AA7" s="68">
        <f t="shared" si="3"/>
        <v>2</v>
      </c>
      <c r="AB7" s="69">
        <f t="shared" si="16"/>
        <v>107103101101102</v>
      </c>
      <c r="AC7" s="69">
        <f t="shared" si="4"/>
        <v>108105101101101</v>
      </c>
      <c r="AD7" s="64">
        <f t="shared" si="31"/>
        <v>5</v>
      </c>
      <c r="AG7" s="64">
        <f t="shared" si="5"/>
        <v>16</v>
      </c>
      <c r="AH7" s="64">
        <f t="shared" si="17"/>
        <v>3</v>
      </c>
      <c r="AJ7" s="64">
        <f t="shared" si="18"/>
        <v>10</v>
      </c>
      <c r="AK7" s="64">
        <f t="shared" si="19"/>
        <v>1</v>
      </c>
      <c r="AM7" s="64">
        <f t="shared" si="20"/>
        <v>0</v>
      </c>
      <c r="AN7" s="64">
        <f t="shared" si="32"/>
        <v>1</v>
      </c>
      <c r="AP7" s="64">
        <f t="shared" si="6"/>
        <v>0</v>
      </c>
      <c r="AQ7" s="64">
        <f t="shared" si="33"/>
        <v>1</v>
      </c>
      <c r="AS7" s="64">
        <f t="shared" si="7"/>
        <v>6</v>
      </c>
      <c r="AT7" s="64">
        <f t="shared" si="34"/>
        <v>2</v>
      </c>
      <c r="AV7" s="64" t="str">
        <f>IF(ISNUMBER(SMALL(#REF!,ROW()-2)),SMALL(#REF!,ROW()-2),"")</f>
        <v/>
      </c>
      <c r="AW7" s="64">
        <f t="shared" si="35"/>
        <v>1</v>
      </c>
      <c r="AY7" s="101" t="e">
        <f>IF(#REF!,#REF!+0,)</f>
        <v>#REF!</v>
      </c>
      <c r="AZ7" s="65" t="str">
        <f t="shared" si="8"/>
        <v/>
      </c>
      <c r="BA7" s="64">
        <f t="shared" si="21"/>
        <v>1</v>
      </c>
      <c r="BB7" s="89" t="str">
        <f>IF(ISNUMBER(AY7),VLOOKUP(AY7,AZ:BA,2,FALSE),"")</f>
        <v/>
      </c>
      <c r="BC7" s="74"/>
      <c r="BD7" s="89">
        <f>P7</f>
        <v>45</v>
      </c>
      <c r="BE7" s="64">
        <f t="shared" si="9"/>
        <v>88</v>
      </c>
      <c r="BF7" s="64">
        <f t="shared" si="22"/>
        <v>5</v>
      </c>
      <c r="BG7" s="89">
        <f>IF(ISNUMBER(BD7),VLOOKUP(BD7,BE:BF,2,FALSE),"")</f>
        <v>2</v>
      </c>
      <c r="BI7" s="64">
        <f t="shared" si="23"/>
        <v>8</v>
      </c>
      <c r="BJ7" s="64">
        <f t="shared" si="24"/>
        <v>3</v>
      </c>
      <c r="BN7" s="89">
        <f>P7</f>
        <v>45</v>
      </c>
      <c r="BO7" s="89">
        <f>SUM(G7,G8,G9,G10)</f>
        <v>13</v>
      </c>
      <c r="BP7" s="89">
        <f>SUM(I7,I8,I9,I10)</f>
        <v>7</v>
      </c>
      <c r="BQ7" s="90">
        <f>SUM(K7,K8,K9,K10)</f>
        <v>4</v>
      </c>
      <c r="BR7" s="90">
        <f>O7</f>
        <v>1</v>
      </c>
      <c r="BS7" s="84"/>
      <c r="BT7" s="90">
        <f>SUM(M7,M8,M9,M10)</f>
        <v>20</v>
      </c>
      <c r="BU7" s="84"/>
      <c r="BV7" s="85">
        <f>IF(ISNUMBER(P7),CONCATENATE(BN7+100,BO7+100,BP7+100,BQ7+100,BT7+100,BR7+100)+0,"")</f>
        <v>1.4511310710412E+17</v>
      </c>
      <c r="BW7" s="85">
        <f>IF(ISNUMBER(SMALL(BV:BV,ROW()-2)),SMALL(BV:BV,ROW()-2),"")</f>
        <v>1.88120110104152E+17</v>
      </c>
      <c r="BX7" s="69">
        <f t="shared" si="25"/>
        <v>1.88120110104152E+17</v>
      </c>
      <c r="BY7" s="64">
        <f t="shared" si="26"/>
        <v>5</v>
      </c>
      <c r="CB7" s="63"/>
      <c r="CC7" s="63">
        <f t="shared" si="27"/>
        <v>3</v>
      </c>
      <c r="CD7" s="103">
        <f>VLOOKUP(N7,AS:AT,2,FALSE)</f>
        <v>1</v>
      </c>
      <c r="CE7" s="56">
        <f t="shared" si="28"/>
        <v>1</v>
      </c>
      <c r="CF7" s="63"/>
      <c r="CG7" s="63">
        <f t="shared" si="29"/>
        <v>1</v>
      </c>
      <c r="CH7" s="63"/>
      <c r="CI7" s="66"/>
      <c r="CJ7" s="66"/>
      <c r="CK7" s="66"/>
      <c r="CL7" s="66"/>
      <c r="CM7" s="66"/>
      <c r="CN7" s="66"/>
      <c r="CO7" s="66"/>
      <c r="CP7" s="77"/>
      <c r="CQ7" s="77"/>
      <c r="CR7" s="77"/>
      <c r="CS7" s="77"/>
      <c r="CT7" s="77"/>
    </row>
    <row r="8" spans="1:101" ht="11.25" customHeight="1">
      <c r="A8" s="31"/>
      <c r="B8" s="3" t="str">
        <f t="shared" si="10"/>
        <v/>
      </c>
      <c r="C8" s="20" t="str">
        <f>CONCATENATE(B7,"B")</f>
        <v>2B</v>
      </c>
      <c r="D8" s="104" t="s">
        <v>38</v>
      </c>
      <c r="E8" s="109"/>
      <c r="F8" s="79">
        <v>15</v>
      </c>
      <c r="G8" s="23">
        <f t="shared" si="0"/>
        <v>4</v>
      </c>
      <c r="H8" s="79">
        <v>9</v>
      </c>
      <c r="I8" s="23">
        <f t="shared" si="1"/>
        <v>2</v>
      </c>
      <c r="J8" s="79">
        <v>0</v>
      </c>
      <c r="K8" s="23">
        <f t="shared" si="11"/>
        <v>1</v>
      </c>
      <c r="L8" s="79">
        <v>10</v>
      </c>
      <c r="M8" s="26">
        <f t="shared" si="12"/>
        <v>11</v>
      </c>
      <c r="N8" s="91"/>
      <c r="O8" s="92"/>
      <c r="P8" s="92"/>
      <c r="Q8" s="100"/>
      <c r="R8" s="26">
        <f t="shared" si="13"/>
        <v>18</v>
      </c>
      <c r="S8" s="32">
        <f t="shared" si="14"/>
        <v>17</v>
      </c>
      <c r="T8" s="28"/>
      <c r="U8" s="28"/>
      <c r="V8" s="28"/>
      <c r="W8" s="28"/>
      <c r="X8" s="61">
        <f t="shared" si="30"/>
        <v>4</v>
      </c>
      <c r="Y8" s="62">
        <f t="shared" si="15"/>
        <v>2</v>
      </c>
      <c r="Z8" s="67">
        <f t="shared" si="2"/>
        <v>1</v>
      </c>
      <c r="AA8" s="68">
        <f t="shared" si="3"/>
        <v>11</v>
      </c>
      <c r="AB8" s="69">
        <f t="shared" si="16"/>
        <v>118104102101111</v>
      </c>
      <c r="AC8" s="69">
        <f t="shared" si="4"/>
        <v>110101103101105</v>
      </c>
      <c r="AD8" s="64">
        <f t="shared" si="31"/>
        <v>6</v>
      </c>
      <c r="AG8" s="64">
        <f t="shared" si="5"/>
        <v>16</v>
      </c>
      <c r="AH8" s="64">
        <f t="shared" si="17"/>
        <v>3</v>
      </c>
      <c r="AJ8" s="64">
        <f t="shared" si="18"/>
        <v>9</v>
      </c>
      <c r="AK8" s="64">
        <f t="shared" si="19"/>
        <v>2</v>
      </c>
      <c r="AM8" s="64">
        <f t="shared" si="20"/>
        <v>0</v>
      </c>
      <c r="AN8" s="64">
        <f t="shared" si="32"/>
        <v>1</v>
      </c>
      <c r="AP8" s="64">
        <f t="shared" si="6"/>
        <v>1</v>
      </c>
      <c r="AQ8" s="64">
        <f t="shared" si="33"/>
        <v>2</v>
      </c>
      <c r="AS8" s="64">
        <f t="shared" si="7"/>
        <v>5</v>
      </c>
      <c r="AT8" s="64">
        <f t="shared" si="34"/>
        <v>3</v>
      </c>
      <c r="AV8" s="64" t="str">
        <f>IF(ISNUMBER(SMALL(#REF!,ROW()-2)),SMALL(#REF!,ROW()-2),"")</f>
        <v/>
      </c>
      <c r="AW8" s="64">
        <f t="shared" si="35"/>
        <v>1</v>
      </c>
      <c r="AY8" s="101"/>
      <c r="AZ8" s="65" t="str">
        <f t="shared" si="8"/>
        <v/>
      </c>
      <c r="BA8" s="64">
        <f t="shared" si="21"/>
        <v>1</v>
      </c>
      <c r="BB8" s="89"/>
      <c r="BC8" s="74"/>
      <c r="BD8" s="89"/>
      <c r="BE8" s="64">
        <f t="shared" si="9"/>
        <v>91</v>
      </c>
      <c r="BF8" s="64">
        <f t="shared" si="22"/>
        <v>6</v>
      </c>
      <c r="BG8" s="89"/>
      <c r="BI8" s="64">
        <f t="shared" si="23"/>
        <v>10</v>
      </c>
      <c r="BJ8" s="64">
        <f t="shared" si="24"/>
        <v>4</v>
      </c>
      <c r="BN8" s="89"/>
      <c r="BO8" s="89"/>
      <c r="BP8" s="89"/>
      <c r="BQ8" s="90"/>
      <c r="BR8" s="90"/>
      <c r="BS8" s="84"/>
      <c r="BT8" s="90"/>
      <c r="BU8" s="84"/>
      <c r="BV8" s="85"/>
      <c r="BW8" s="85"/>
      <c r="BX8" s="69">
        <f t="shared" si="25"/>
        <v>1.91127121104136E+17</v>
      </c>
      <c r="BY8" s="64">
        <f t="shared" si="26"/>
        <v>6</v>
      </c>
      <c r="CB8" s="63"/>
      <c r="CC8" s="63">
        <f t="shared" si="27"/>
        <v>4</v>
      </c>
      <c r="CD8" s="103"/>
      <c r="CE8" s="56">
        <f t="shared" si="28"/>
        <v>1</v>
      </c>
      <c r="CF8" s="63"/>
      <c r="CG8" s="63">
        <f t="shared" si="29"/>
        <v>2</v>
      </c>
      <c r="CH8" s="63"/>
      <c r="CI8" s="66"/>
      <c r="CJ8" s="66"/>
      <c r="CK8" s="66"/>
      <c r="CL8" s="66"/>
      <c r="CM8" s="66"/>
      <c r="CN8" s="66"/>
      <c r="CO8" s="66"/>
      <c r="CP8" s="77"/>
      <c r="CQ8" s="77"/>
      <c r="CR8" s="77"/>
      <c r="CS8" s="77"/>
      <c r="CT8" s="77"/>
    </row>
    <row r="9" spans="1:101" ht="11.25" customHeight="1">
      <c r="A9" s="31"/>
      <c r="B9" s="3" t="str">
        <f t="shared" si="10"/>
        <v/>
      </c>
      <c r="C9" s="20" t="str">
        <f>CONCATENATE(B7,"C")</f>
        <v>2C</v>
      </c>
      <c r="D9" s="104" t="s">
        <v>39</v>
      </c>
      <c r="E9" s="109"/>
      <c r="F9" s="79">
        <v>15</v>
      </c>
      <c r="G9" s="23">
        <f t="shared" si="0"/>
        <v>4</v>
      </c>
      <c r="H9" s="79">
        <v>10</v>
      </c>
      <c r="I9" s="23">
        <f t="shared" si="1"/>
        <v>1</v>
      </c>
      <c r="J9" s="79">
        <v>0</v>
      </c>
      <c r="K9" s="23">
        <f t="shared" si="11"/>
        <v>1</v>
      </c>
      <c r="L9" s="79">
        <v>5</v>
      </c>
      <c r="M9" s="25">
        <f t="shared" si="12"/>
        <v>6</v>
      </c>
      <c r="N9" s="91"/>
      <c r="O9" s="92"/>
      <c r="P9" s="92"/>
      <c r="Q9" s="100"/>
      <c r="R9" s="26">
        <f t="shared" si="13"/>
        <v>12</v>
      </c>
      <c r="S9" s="27">
        <f t="shared" ref="S9:S72" si="36">IF(ISNUMBER(R9),VLOOKUP(AB9,AC:AD,2,FALSE),"")</f>
        <v>9</v>
      </c>
      <c r="T9" s="28"/>
      <c r="U9" s="28"/>
      <c r="V9" s="28"/>
      <c r="W9" s="28"/>
      <c r="X9" s="61">
        <f t="shared" si="30"/>
        <v>4</v>
      </c>
      <c r="Y9" s="62">
        <f t="shared" si="15"/>
        <v>1</v>
      </c>
      <c r="Z9" s="67">
        <f t="shared" si="2"/>
        <v>1</v>
      </c>
      <c r="AA9" s="68">
        <f t="shared" si="3"/>
        <v>6</v>
      </c>
      <c r="AB9" s="69">
        <f t="shared" si="16"/>
        <v>112104101101106</v>
      </c>
      <c r="AC9" s="69">
        <f t="shared" si="4"/>
        <v>110104103101102</v>
      </c>
      <c r="AD9" s="64">
        <f t="shared" si="31"/>
        <v>7</v>
      </c>
      <c r="AG9" s="64">
        <f t="shared" si="5"/>
        <v>16</v>
      </c>
      <c r="AH9" s="64">
        <f t="shared" si="17"/>
        <v>3</v>
      </c>
      <c r="AJ9" s="64">
        <f t="shared" si="18"/>
        <v>9</v>
      </c>
      <c r="AK9" s="64">
        <f t="shared" si="19"/>
        <v>2</v>
      </c>
      <c r="AM9" s="64">
        <f t="shared" si="20"/>
        <v>0</v>
      </c>
      <c r="AN9" s="64">
        <f t="shared" si="32"/>
        <v>1</v>
      </c>
      <c r="AP9" s="64">
        <f t="shared" si="6"/>
        <v>1</v>
      </c>
      <c r="AQ9" s="64">
        <f t="shared" si="33"/>
        <v>2</v>
      </c>
      <c r="AS9" s="64">
        <f t="shared" si="7"/>
        <v>5</v>
      </c>
      <c r="AT9" s="64">
        <f t="shared" si="34"/>
        <v>3</v>
      </c>
      <c r="AV9" s="64" t="str">
        <f>IF(ISNUMBER(SMALL(#REF!,ROW()-2)),SMALL(#REF!,ROW()-2),"")</f>
        <v/>
      </c>
      <c r="AW9" s="64">
        <f t="shared" si="35"/>
        <v>1</v>
      </c>
      <c r="AY9" s="101"/>
      <c r="AZ9" s="65" t="str">
        <f t="shared" si="8"/>
        <v/>
      </c>
      <c r="BA9" s="64">
        <f t="shared" si="21"/>
        <v>1</v>
      </c>
      <c r="BB9" s="89"/>
      <c r="BC9" s="74"/>
      <c r="BD9" s="89"/>
      <c r="BE9" s="64">
        <f t="shared" si="9"/>
        <v>93</v>
      </c>
      <c r="BF9" s="64">
        <f t="shared" si="22"/>
        <v>7</v>
      </c>
      <c r="BG9" s="89"/>
      <c r="BI9" s="64">
        <f t="shared" si="23"/>
        <v>10</v>
      </c>
      <c r="BJ9" s="64">
        <f t="shared" si="24"/>
        <v>4</v>
      </c>
      <c r="BN9" s="89"/>
      <c r="BO9" s="89"/>
      <c r="BP9" s="89"/>
      <c r="BQ9" s="90"/>
      <c r="BR9" s="90"/>
      <c r="BS9" s="84" t="e">
        <f>#REF!</f>
        <v>#REF!</v>
      </c>
      <c r="BT9" s="90"/>
      <c r="BU9" s="84" t="e">
        <f>#REF!</f>
        <v>#REF!</v>
      </c>
      <c r="BV9" s="85"/>
      <c r="BW9" s="85"/>
      <c r="BX9" s="69">
        <f t="shared" si="25"/>
        <v>1.9312011510414899E+17</v>
      </c>
      <c r="BY9" s="64">
        <f t="shared" si="26"/>
        <v>7</v>
      </c>
      <c r="CB9" s="63"/>
      <c r="CC9" s="63">
        <f t="shared" si="27"/>
        <v>4</v>
      </c>
      <c r="CD9" s="103"/>
      <c r="CE9" s="56">
        <f t="shared" si="28"/>
        <v>1</v>
      </c>
      <c r="CF9" s="63"/>
      <c r="CG9" s="63">
        <f t="shared" si="29"/>
        <v>1</v>
      </c>
      <c r="CH9" s="63"/>
      <c r="CI9" s="66"/>
      <c r="CJ9" s="66"/>
      <c r="CK9" s="66"/>
      <c r="CL9" s="66"/>
      <c r="CM9" s="66"/>
      <c r="CN9" s="66"/>
      <c r="CO9" s="66"/>
      <c r="CP9" s="77"/>
      <c r="CQ9" s="77"/>
      <c r="CR9" s="77"/>
      <c r="CS9" s="77"/>
      <c r="CT9" s="77"/>
    </row>
    <row r="10" spans="1:101" ht="11.25" customHeight="1">
      <c r="A10" s="31"/>
      <c r="B10" s="3" t="str">
        <f t="shared" si="10"/>
        <v/>
      </c>
      <c r="C10" s="20" t="str">
        <f>CONCATENATE(B7,"D")</f>
        <v>2D</v>
      </c>
      <c r="D10" s="104" t="s">
        <v>40</v>
      </c>
      <c r="E10" s="109"/>
      <c r="F10" s="80">
        <v>17</v>
      </c>
      <c r="G10" s="23">
        <f t="shared" si="0"/>
        <v>2</v>
      </c>
      <c r="H10" s="80">
        <v>8</v>
      </c>
      <c r="I10" s="23">
        <f t="shared" si="1"/>
        <v>3</v>
      </c>
      <c r="J10" s="79">
        <v>0</v>
      </c>
      <c r="K10" s="23">
        <f t="shared" si="11"/>
        <v>1</v>
      </c>
      <c r="L10" s="80">
        <v>0</v>
      </c>
      <c r="M10" s="23">
        <f t="shared" si="12"/>
        <v>1</v>
      </c>
      <c r="N10" s="91"/>
      <c r="O10" s="92"/>
      <c r="P10" s="92"/>
      <c r="Q10" s="100"/>
      <c r="R10" s="26">
        <f t="shared" si="13"/>
        <v>7</v>
      </c>
      <c r="S10" s="27">
        <f t="shared" si="36"/>
        <v>3</v>
      </c>
      <c r="T10" s="28"/>
      <c r="U10" s="28"/>
      <c r="V10" s="28"/>
      <c r="W10" s="28"/>
      <c r="X10" s="61">
        <f t="shared" si="30"/>
        <v>2</v>
      </c>
      <c r="Y10" s="62">
        <f t="shared" si="15"/>
        <v>3</v>
      </c>
      <c r="Z10" s="67">
        <f t="shared" si="2"/>
        <v>1</v>
      </c>
      <c r="AA10" s="68">
        <f t="shared" si="3"/>
        <v>1</v>
      </c>
      <c r="AB10" s="69">
        <f t="shared" si="16"/>
        <v>107102103101101</v>
      </c>
      <c r="AC10" s="69">
        <f t="shared" si="4"/>
        <v>111103103101104</v>
      </c>
      <c r="AD10" s="64">
        <f t="shared" si="31"/>
        <v>8</v>
      </c>
      <c r="AG10" s="64">
        <f t="shared" si="5"/>
        <v>16</v>
      </c>
      <c r="AH10" s="64">
        <f t="shared" si="17"/>
        <v>3</v>
      </c>
      <c r="AJ10" s="64">
        <f t="shared" si="18"/>
        <v>9</v>
      </c>
      <c r="AK10" s="64">
        <f t="shared" si="19"/>
        <v>2</v>
      </c>
      <c r="AM10" s="64">
        <f t="shared" si="20"/>
        <v>0</v>
      </c>
      <c r="AN10" s="64">
        <f t="shared" si="32"/>
        <v>1</v>
      </c>
      <c r="AP10" s="64">
        <f t="shared" si="6"/>
        <v>1</v>
      </c>
      <c r="AQ10" s="64">
        <f t="shared" si="33"/>
        <v>2</v>
      </c>
      <c r="AS10" s="64">
        <f t="shared" si="7"/>
        <v>4</v>
      </c>
      <c r="AT10" s="64">
        <f t="shared" si="34"/>
        <v>4</v>
      </c>
      <c r="AV10" s="64" t="str">
        <f>IF(ISNUMBER(SMALL(#REF!,ROW()-2)),SMALL(#REF!,ROW()-2),"")</f>
        <v/>
      </c>
      <c r="AW10" s="64">
        <f t="shared" si="35"/>
        <v>1</v>
      </c>
      <c r="AY10" s="101"/>
      <c r="AZ10" s="65" t="str">
        <f t="shared" si="8"/>
        <v/>
      </c>
      <c r="BA10" s="64">
        <f t="shared" si="21"/>
        <v>1</v>
      </c>
      <c r="BB10" s="89"/>
      <c r="BC10" s="74"/>
      <c r="BD10" s="89"/>
      <c r="BE10" s="64">
        <f t="shared" si="9"/>
        <v>101</v>
      </c>
      <c r="BF10" s="64">
        <f t="shared" si="22"/>
        <v>8</v>
      </c>
      <c r="BG10" s="89"/>
      <c r="BI10" s="64">
        <f t="shared" si="23"/>
        <v>11</v>
      </c>
      <c r="BJ10" s="64">
        <f t="shared" si="24"/>
        <v>5</v>
      </c>
      <c r="BN10" s="89"/>
      <c r="BO10" s="89"/>
      <c r="BP10" s="89"/>
      <c r="BQ10" s="90"/>
      <c r="BR10" s="90"/>
      <c r="BS10" s="84"/>
      <c r="BT10" s="90"/>
      <c r="BU10" s="84"/>
      <c r="BV10" s="85"/>
      <c r="BW10" s="85"/>
      <c r="BX10" s="69">
        <f t="shared" si="25"/>
        <v>2.0113513310412499E+17</v>
      </c>
      <c r="BY10" s="64">
        <f t="shared" si="26"/>
        <v>8</v>
      </c>
      <c r="CB10" s="63"/>
      <c r="CC10" s="63">
        <f t="shared" si="27"/>
        <v>2</v>
      </c>
      <c r="CD10" s="103"/>
      <c r="CE10" s="56">
        <f t="shared" si="28"/>
        <v>1</v>
      </c>
      <c r="CF10" s="63"/>
      <c r="CG10" s="63">
        <f t="shared" si="29"/>
        <v>3</v>
      </c>
      <c r="CH10" s="63"/>
      <c r="CI10" s="66"/>
      <c r="CJ10" s="66"/>
      <c r="CK10" s="66"/>
      <c r="CL10" s="66"/>
      <c r="CM10" s="66"/>
      <c r="CN10" s="66"/>
      <c r="CO10" s="66"/>
      <c r="CP10" s="77"/>
      <c r="CQ10" s="77"/>
      <c r="CR10" s="77"/>
      <c r="CS10" s="77"/>
      <c r="CT10" s="77"/>
    </row>
    <row r="11" spans="1:101" ht="11.25" customHeight="1">
      <c r="A11" s="31"/>
      <c r="B11" s="3">
        <f t="shared" si="10"/>
        <v>3</v>
      </c>
      <c r="C11" s="20" t="str">
        <f>CONCATENATE(B11,"A")</f>
        <v>3A</v>
      </c>
      <c r="D11" s="104" t="s">
        <v>43</v>
      </c>
      <c r="E11" s="107" t="s">
        <v>42</v>
      </c>
      <c r="F11" s="22">
        <v>12</v>
      </c>
      <c r="G11" s="23">
        <f t="shared" si="0"/>
        <v>7</v>
      </c>
      <c r="H11" s="22">
        <v>1</v>
      </c>
      <c r="I11" s="23">
        <f t="shared" si="1"/>
        <v>9</v>
      </c>
      <c r="J11" s="79">
        <v>0</v>
      </c>
      <c r="K11" s="23">
        <f t="shared" si="11"/>
        <v>1</v>
      </c>
      <c r="L11" s="22">
        <v>15</v>
      </c>
      <c r="M11" s="23">
        <f t="shared" si="12"/>
        <v>14</v>
      </c>
      <c r="N11" s="91">
        <v>4</v>
      </c>
      <c r="O11" s="92">
        <f>IF(ISBLANK(N11),"",IF(N11=0,$CC$2,CD11))</f>
        <v>4</v>
      </c>
      <c r="P11" s="92">
        <f>IF(ISNUMBER(O11),IF(ISNUMBER(O11),IF(ISNUMBER(O11),IF(ISNUMBER(O11),O11+G11+G12+G13+G14+I11+I12+I13+I14+K11+K12+K13+K14+M11+M12+M13+M14,""),""),""),"")</f>
        <v>101</v>
      </c>
      <c r="Q11" s="100">
        <f>IF(ISNUMBER(P11),VLOOKUP(BV11,BX:BY,2,FALSE),"")</f>
        <v>8</v>
      </c>
      <c r="R11" s="26">
        <f t="shared" si="13"/>
        <v>31</v>
      </c>
      <c r="S11" s="27">
        <f t="shared" si="36"/>
        <v>37</v>
      </c>
      <c r="T11" s="28"/>
      <c r="U11" s="28"/>
      <c r="V11" s="28"/>
      <c r="W11" s="28"/>
      <c r="X11" s="61">
        <f t="shared" si="30"/>
        <v>7</v>
      </c>
      <c r="Y11" s="62">
        <f t="shared" si="15"/>
        <v>9</v>
      </c>
      <c r="Z11" s="67">
        <f t="shared" si="2"/>
        <v>1</v>
      </c>
      <c r="AA11" s="68">
        <f t="shared" si="3"/>
        <v>14</v>
      </c>
      <c r="AB11" s="69">
        <f t="shared" si="16"/>
        <v>131107109101114</v>
      </c>
      <c r="AC11" s="69">
        <f t="shared" si="4"/>
        <v>112104101101106</v>
      </c>
      <c r="AD11" s="64">
        <f t="shared" si="31"/>
        <v>9</v>
      </c>
      <c r="AG11" s="64">
        <f t="shared" si="5"/>
        <v>16</v>
      </c>
      <c r="AH11" s="64">
        <f t="shared" si="17"/>
        <v>3</v>
      </c>
      <c r="AJ11" s="64">
        <f t="shared" si="18"/>
        <v>9</v>
      </c>
      <c r="AK11" s="64">
        <f t="shared" si="19"/>
        <v>2</v>
      </c>
      <c r="AM11" s="64">
        <f t="shared" si="20"/>
        <v>0</v>
      </c>
      <c r="AN11" s="64">
        <f t="shared" si="32"/>
        <v>1</v>
      </c>
      <c r="AP11" s="64">
        <f t="shared" si="6"/>
        <v>1</v>
      </c>
      <c r="AQ11" s="64">
        <f t="shared" si="33"/>
        <v>2</v>
      </c>
      <c r="AS11" s="64">
        <f t="shared" si="7"/>
        <v>4</v>
      </c>
      <c r="AT11" s="64">
        <f t="shared" si="34"/>
        <v>4</v>
      </c>
      <c r="AV11" s="64" t="str">
        <f>IF(ISNUMBER(SMALL(#REF!,ROW()-2)),SMALL(#REF!,ROW()-2),"")</f>
        <v/>
      </c>
      <c r="AW11" s="64">
        <f t="shared" si="35"/>
        <v>1</v>
      </c>
      <c r="AY11" s="70"/>
      <c r="AZ11" s="65" t="str">
        <f t="shared" si="8"/>
        <v/>
      </c>
      <c r="BA11" s="64">
        <f t="shared" si="21"/>
        <v>1</v>
      </c>
      <c r="BB11" s="74"/>
      <c r="BC11" s="74"/>
      <c r="BD11" s="74"/>
      <c r="BE11" s="64">
        <f t="shared" si="9"/>
        <v>102</v>
      </c>
      <c r="BF11" s="64">
        <f t="shared" si="22"/>
        <v>9</v>
      </c>
      <c r="BG11" s="74"/>
      <c r="BI11" s="64">
        <f t="shared" si="23"/>
        <v>12</v>
      </c>
      <c r="BJ11" s="64">
        <f t="shared" si="24"/>
        <v>6</v>
      </c>
      <c r="BN11" s="89">
        <f>P11</f>
        <v>101</v>
      </c>
      <c r="BO11" s="89">
        <f>SUM(G11,G12,G13,G14)</f>
        <v>35</v>
      </c>
      <c r="BP11" s="89">
        <f>SUM(I11,I12,I13,I14)</f>
        <v>33</v>
      </c>
      <c r="BQ11" s="90">
        <f>SUM(K11,K12,K13,K14)</f>
        <v>4</v>
      </c>
      <c r="BR11" s="90">
        <f>O11</f>
        <v>4</v>
      </c>
      <c r="BS11" s="84"/>
      <c r="BT11" s="90">
        <f>SUM(M11,M12,M13,M14)</f>
        <v>25</v>
      </c>
      <c r="BU11" s="84"/>
      <c r="BV11" s="85">
        <f>IF(ISNUMBER(P11),CONCATENATE(BN11+100,BO11+100,BP11+100,BQ11+100,BT11+100,BR11+100)+0,"")</f>
        <v>2.0113513310412499E+17</v>
      </c>
      <c r="BW11" s="85">
        <f>IF(ISNUMBER(SMALL(BV:BV,ROW()-2)),SMALL(BV:BV,ROW()-2),"")</f>
        <v>2.0213111610414701E+17</v>
      </c>
      <c r="BX11" s="69">
        <f t="shared" si="25"/>
        <v>2.0213111610414701E+17</v>
      </c>
      <c r="BY11" s="64">
        <f t="shared" si="26"/>
        <v>9</v>
      </c>
      <c r="CB11" s="63"/>
      <c r="CC11" s="63">
        <f t="shared" si="27"/>
        <v>7</v>
      </c>
      <c r="CD11" s="103">
        <f>VLOOKUP(N11,AS:AT,2,FALSE)</f>
        <v>4</v>
      </c>
      <c r="CE11" s="56">
        <f t="shared" si="28"/>
        <v>1</v>
      </c>
      <c r="CF11" s="63"/>
      <c r="CG11" s="63">
        <f t="shared" si="29"/>
        <v>9</v>
      </c>
      <c r="CH11" s="63"/>
      <c r="CI11" s="66"/>
      <c r="CJ11" s="66"/>
      <c r="CK11" s="66"/>
      <c r="CL11" s="66"/>
      <c r="CM11" s="66"/>
      <c r="CN11" s="66"/>
      <c r="CO11" s="66"/>
      <c r="CP11" s="77"/>
      <c r="CQ11" s="77"/>
      <c r="CR11" s="77"/>
      <c r="CS11" s="77"/>
      <c r="CT11" s="77"/>
    </row>
    <row r="12" spans="1:101" ht="11.25" customHeight="1">
      <c r="A12" s="31"/>
      <c r="B12" s="3" t="str">
        <f t="shared" si="10"/>
        <v/>
      </c>
      <c r="C12" s="20" t="str">
        <f>CONCATENATE(B11,"B")</f>
        <v>3B</v>
      </c>
      <c r="D12" s="110" t="s">
        <v>44</v>
      </c>
      <c r="E12" s="107"/>
      <c r="F12" s="22">
        <v>10</v>
      </c>
      <c r="G12" s="23">
        <f t="shared" si="0"/>
        <v>9</v>
      </c>
      <c r="H12" s="22">
        <v>3</v>
      </c>
      <c r="I12" s="23">
        <f t="shared" si="1"/>
        <v>8</v>
      </c>
      <c r="J12" s="79">
        <v>0</v>
      </c>
      <c r="K12" s="23">
        <f t="shared" si="11"/>
        <v>1</v>
      </c>
      <c r="L12" s="22">
        <v>1</v>
      </c>
      <c r="M12" s="26">
        <f t="shared" si="12"/>
        <v>2</v>
      </c>
      <c r="N12" s="91"/>
      <c r="O12" s="92"/>
      <c r="P12" s="92"/>
      <c r="Q12" s="100"/>
      <c r="R12" s="26">
        <f t="shared" si="13"/>
        <v>20</v>
      </c>
      <c r="S12" s="32">
        <f t="shared" si="36"/>
        <v>22</v>
      </c>
      <c r="T12" s="33"/>
      <c r="U12" s="33"/>
      <c r="V12" s="33"/>
      <c r="W12" s="33"/>
      <c r="X12" s="61">
        <f t="shared" si="30"/>
        <v>9</v>
      </c>
      <c r="Y12" s="62">
        <f t="shared" si="15"/>
        <v>8</v>
      </c>
      <c r="Z12" s="67">
        <f t="shared" si="2"/>
        <v>1</v>
      </c>
      <c r="AA12" s="68">
        <f t="shared" si="3"/>
        <v>2</v>
      </c>
      <c r="AB12" s="69">
        <f t="shared" si="16"/>
        <v>120109108101102</v>
      </c>
      <c r="AC12" s="69">
        <f t="shared" si="4"/>
        <v>112105105101101</v>
      </c>
      <c r="AD12" s="64">
        <f t="shared" si="31"/>
        <v>10</v>
      </c>
      <c r="AG12" s="64">
        <f t="shared" si="5"/>
        <v>16</v>
      </c>
      <c r="AH12" s="64">
        <f t="shared" si="17"/>
        <v>3</v>
      </c>
      <c r="AJ12" s="64">
        <f t="shared" si="18"/>
        <v>8</v>
      </c>
      <c r="AK12" s="64">
        <f t="shared" si="19"/>
        <v>3</v>
      </c>
      <c r="AM12" s="64">
        <f t="shared" si="20"/>
        <v>0</v>
      </c>
      <c r="AN12" s="64">
        <f t="shared" si="32"/>
        <v>1</v>
      </c>
      <c r="AP12" s="64">
        <f t="shared" si="6"/>
        <v>1</v>
      </c>
      <c r="AQ12" s="64">
        <f t="shared" si="33"/>
        <v>2</v>
      </c>
      <c r="AS12" s="64">
        <f t="shared" si="7"/>
        <v>3</v>
      </c>
      <c r="AT12" s="64">
        <f t="shared" si="34"/>
        <v>5</v>
      </c>
      <c r="AV12" s="64" t="str">
        <f>IF(ISNUMBER(SMALL(#REF!,ROW()-2)),SMALL(#REF!,ROW()-2),"")</f>
        <v/>
      </c>
      <c r="AW12" s="64">
        <f t="shared" si="35"/>
        <v>1</v>
      </c>
      <c r="AY12" s="70"/>
      <c r="AZ12" s="65" t="str">
        <f t="shared" si="8"/>
        <v/>
      </c>
      <c r="BA12" s="64">
        <f t="shared" si="21"/>
        <v>1</v>
      </c>
      <c r="BB12" s="74" t="str">
        <f>IF(ISNUMBER(AY12),VLOOKUP(AY12,AZ:BA,2,FALSE),"")</f>
        <v/>
      </c>
      <c r="BC12" s="74"/>
      <c r="BD12" s="74">
        <f>P12</f>
        <v>0</v>
      </c>
      <c r="BE12" s="64">
        <f t="shared" si="9"/>
        <v>108</v>
      </c>
      <c r="BF12" s="64">
        <f t="shared" si="22"/>
        <v>10</v>
      </c>
      <c r="BG12" s="74">
        <f>IF(ISNUMBER(BD12),VLOOKUP(BD12,BE:BF,2,FALSE),"")</f>
        <v>0</v>
      </c>
      <c r="BI12" s="64">
        <f t="shared" si="23"/>
        <v>12</v>
      </c>
      <c r="BJ12" s="64">
        <f t="shared" si="24"/>
        <v>6</v>
      </c>
      <c r="BN12" s="89"/>
      <c r="BO12" s="89"/>
      <c r="BP12" s="89"/>
      <c r="BQ12" s="90"/>
      <c r="BR12" s="90"/>
      <c r="BS12" s="84" t="e">
        <f>#REF!</f>
        <v>#REF!</v>
      </c>
      <c r="BT12" s="90"/>
      <c r="BU12" s="84" t="e">
        <f>#REF!</f>
        <v>#REF!</v>
      </c>
      <c r="BV12" s="85"/>
      <c r="BW12" s="85"/>
      <c r="BX12" s="69">
        <f t="shared" si="25"/>
        <v>2.0813212710414202E+17</v>
      </c>
      <c r="BY12" s="64">
        <f t="shared" si="26"/>
        <v>10</v>
      </c>
      <c r="CB12" s="63"/>
      <c r="CC12" s="63">
        <f t="shared" si="27"/>
        <v>9</v>
      </c>
      <c r="CD12" s="103"/>
      <c r="CE12" s="56">
        <f t="shared" si="28"/>
        <v>1</v>
      </c>
      <c r="CF12" s="63"/>
      <c r="CG12" s="63">
        <f t="shared" si="29"/>
        <v>8</v>
      </c>
      <c r="CH12" s="63"/>
      <c r="CI12" s="66"/>
      <c r="CJ12" s="66"/>
      <c r="CK12" s="66"/>
      <c r="CL12" s="66"/>
      <c r="CM12" s="66"/>
      <c r="CN12" s="66"/>
      <c r="CO12" s="66"/>
      <c r="CP12" s="77"/>
      <c r="CQ12" s="77"/>
      <c r="CR12" s="77"/>
      <c r="CS12" s="77"/>
      <c r="CT12" s="77"/>
    </row>
    <row r="13" spans="1:101" ht="11.25" customHeight="1">
      <c r="A13" s="31"/>
      <c r="B13" s="3" t="str">
        <f t="shared" si="10"/>
        <v/>
      </c>
      <c r="C13" s="20" t="str">
        <f>CONCATENATE(B11,"C")</f>
        <v>3C</v>
      </c>
      <c r="D13" s="104" t="s">
        <v>45</v>
      </c>
      <c r="E13" s="107"/>
      <c r="F13" s="22">
        <v>10</v>
      </c>
      <c r="G13" s="23">
        <f t="shared" si="0"/>
        <v>9</v>
      </c>
      <c r="H13" s="22">
        <v>3</v>
      </c>
      <c r="I13" s="23">
        <f t="shared" si="1"/>
        <v>8</v>
      </c>
      <c r="J13" s="79">
        <v>0</v>
      </c>
      <c r="K13" s="23">
        <f t="shared" si="11"/>
        <v>1</v>
      </c>
      <c r="L13" s="22">
        <v>4</v>
      </c>
      <c r="M13" s="26">
        <f t="shared" si="12"/>
        <v>5</v>
      </c>
      <c r="N13" s="91"/>
      <c r="O13" s="92"/>
      <c r="P13" s="92"/>
      <c r="Q13" s="100"/>
      <c r="R13" s="26">
        <f t="shared" si="13"/>
        <v>23</v>
      </c>
      <c r="S13" s="32">
        <f t="shared" si="36"/>
        <v>29</v>
      </c>
      <c r="T13" s="33"/>
      <c r="U13" s="33"/>
      <c r="V13" s="33"/>
      <c r="W13" s="33"/>
      <c r="X13" s="61">
        <f t="shared" si="30"/>
        <v>9</v>
      </c>
      <c r="Y13" s="62">
        <f t="shared" si="15"/>
        <v>8</v>
      </c>
      <c r="Z13" s="67">
        <f t="shared" si="2"/>
        <v>1</v>
      </c>
      <c r="AA13" s="68">
        <f t="shared" si="3"/>
        <v>5</v>
      </c>
      <c r="AB13" s="69">
        <f t="shared" si="16"/>
        <v>123109108101105</v>
      </c>
      <c r="AC13" s="69">
        <f t="shared" si="4"/>
        <v>114105103101105</v>
      </c>
      <c r="AD13" s="64">
        <f t="shared" si="31"/>
        <v>11</v>
      </c>
      <c r="AG13" s="64">
        <f t="shared" si="5"/>
        <v>15</v>
      </c>
      <c r="AH13" s="64">
        <f t="shared" si="17"/>
        <v>4</v>
      </c>
      <c r="AJ13" s="64">
        <f t="shared" si="18"/>
        <v>8</v>
      </c>
      <c r="AK13" s="64">
        <f t="shared" si="19"/>
        <v>3</v>
      </c>
      <c r="AM13" s="64">
        <f t="shared" si="20"/>
        <v>0</v>
      </c>
      <c r="AN13" s="64">
        <f t="shared" si="32"/>
        <v>1</v>
      </c>
      <c r="AP13" s="64">
        <f t="shared" si="6"/>
        <v>1</v>
      </c>
      <c r="AQ13" s="64">
        <f t="shared" si="33"/>
        <v>2</v>
      </c>
      <c r="AS13" s="64">
        <f t="shared" si="7"/>
        <v>1</v>
      </c>
      <c r="AT13" s="64">
        <f t="shared" si="34"/>
        <v>6</v>
      </c>
      <c r="AV13" s="64" t="str">
        <f>IF(ISNUMBER(SMALL(#REF!,ROW()-2)),SMALL(#REF!,ROW()-2),"")</f>
        <v/>
      </c>
      <c r="AW13" s="64">
        <f t="shared" si="35"/>
        <v>1</v>
      </c>
      <c r="AY13" s="70"/>
      <c r="AZ13" s="65" t="str">
        <f t="shared" si="8"/>
        <v/>
      </c>
      <c r="BA13" s="64">
        <f t="shared" si="21"/>
        <v>1</v>
      </c>
      <c r="BB13" s="74"/>
      <c r="BC13" s="74"/>
      <c r="BD13" s="74"/>
      <c r="BE13" s="64">
        <f t="shared" si="9"/>
        <v>125</v>
      </c>
      <c r="BF13" s="64">
        <f t="shared" si="22"/>
        <v>11</v>
      </c>
      <c r="BG13" s="74"/>
      <c r="BI13" s="64">
        <f t="shared" si="23"/>
        <v>14</v>
      </c>
      <c r="BJ13" s="64">
        <f t="shared" si="24"/>
        <v>7</v>
      </c>
      <c r="BN13" s="89"/>
      <c r="BO13" s="89"/>
      <c r="BP13" s="89"/>
      <c r="BQ13" s="90"/>
      <c r="BR13" s="90"/>
      <c r="BS13" s="84"/>
      <c r="BT13" s="90"/>
      <c r="BU13" s="84"/>
      <c r="BV13" s="85"/>
      <c r="BW13" s="85"/>
      <c r="BX13" s="69">
        <f t="shared" si="25"/>
        <v>2.2513512710415299E+17</v>
      </c>
      <c r="BY13" s="64">
        <f t="shared" si="26"/>
        <v>11</v>
      </c>
      <c r="CB13" s="63"/>
      <c r="CC13" s="63">
        <f t="shared" si="27"/>
        <v>9</v>
      </c>
      <c r="CD13" s="103"/>
      <c r="CE13" s="56">
        <f t="shared" si="28"/>
        <v>1</v>
      </c>
      <c r="CF13" s="63"/>
      <c r="CG13" s="63">
        <f t="shared" si="29"/>
        <v>8</v>
      </c>
      <c r="CH13" s="63"/>
      <c r="CI13" s="66"/>
      <c r="CJ13" s="66"/>
      <c r="CK13" s="66"/>
      <c r="CL13" s="66"/>
      <c r="CM13" s="66"/>
      <c r="CN13" s="66"/>
      <c r="CO13" s="66"/>
      <c r="CP13" s="77"/>
      <c r="CQ13" s="77"/>
      <c r="CR13" s="77"/>
      <c r="CS13" s="77"/>
      <c r="CT13" s="77"/>
    </row>
    <row r="14" spans="1:101" ht="11.25" customHeight="1">
      <c r="A14" s="31"/>
      <c r="B14" s="3" t="str">
        <f t="shared" si="10"/>
        <v/>
      </c>
      <c r="C14" s="20" t="str">
        <f>CONCATENATE(B11,"D")</f>
        <v>3D</v>
      </c>
      <c r="D14" s="104" t="s">
        <v>46</v>
      </c>
      <c r="E14" s="107"/>
      <c r="F14" s="22">
        <v>9</v>
      </c>
      <c r="G14" s="23">
        <f t="shared" si="0"/>
        <v>10</v>
      </c>
      <c r="H14" s="22">
        <v>3</v>
      </c>
      <c r="I14" s="23">
        <f t="shared" si="1"/>
        <v>8</v>
      </c>
      <c r="J14" s="79">
        <v>0</v>
      </c>
      <c r="K14" s="23">
        <f t="shared" si="11"/>
        <v>1</v>
      </c>
      <c r="L14" s="22">
        <v>3</v>
      </c>
      <c r="M14" s="26">
        <f t="shared" si="12"/>
        <v>4</v>
      </c>
      <c r="N14" s="91"/>
      <c r="O14" s="92"/>
      <c r="P14" s="92"/>
      <c r="Q14" s="100"/>
      <c r="R14" s="26">
        <f t="shared" si="13"/>
        <v>23</v>
      </c>
      <c r="S14" s="32">
        <f t="shared" si="36"/>
        <v>30</v>
      </c>
      <c r="T14" s="33"/>
      <c r="U14" s="33"/>
      <c r="V14" s="33"/>
      <c r="W14" s="33"/>
      <c r="X14" s="61">
        <f t="shared" si="30"/>
        <v>10</v>
      </c>
      <c r="Y14" s="62">
        <f t="shared" si="15"/>
        <v>8</v>
      </c>
      <c r="Z14" s="67">
        <f t="shared" si="2"/>
        <v>1</v>
      </c>
      <c r="AA14" s="68">
        <f t="shared" si="3"/>
        <v>4</v>
      </c>
      <c r="AB14" s="69">
        <f t="shared" si="16"/>
        <v>123110108101104</v>
      </c>
      <c r="AC14" s="69">
        <f t="shared" si="4"/>
        <v>114107103101103</v>
      </c>
      <c r="AD14" s="64">
        <f t="shared" si="31"/>
        <v>12</v>
      </c>
      <c r="AG14" s="64">
        <f t="shared" si="5"/>
        <v>15</v>
      </c>
      <c r="AH14" s="64">
        <f t="shared" si="17"/>
        <v>4</v>
      </c>
      <c r="AJ14" s="64">
        <f t="shared" si="18"/>
        <v>8</v>
      </c>
      <c r="AK14" s="64">
        <f t="shared" si="19"/>
        <v>3</v>
      </c>
      <c r="AM14" s="64">
        <f t="shared" si="20"/>
        <v>0</v>
      </c>
      <c r="AN14" s="64">
        <f t="shared" si="32"/>
        <v>1</v>
      </c>
      <c r="AP14" s="64">
        <f t="shared" si="6"/>
        <v>2</v>
      </c>
      <c r="AQ14" s="64">
        <f t="shared" si="33"/>
        <v>3</v>
      </c>
      <c r="AS14" s="64" t="str">
        <f t="shared" si="7"/>
        <v/>
      </c>
      <c r="AT14" s="64">
        <f t="shared" si="34"/>
        <v>7</v>
      </c>
      <c r="AV14" s="64" t="str">
        <f>IF(ISNUMBER(SMALL(#REF!,ROW()-2)),SMALL(#REF!,ROW()-2),"")</f>
        <v/>
      </c>
      <c r="AW14" s="64">
        <f t="shared" si="35"/>
        <v>1</v>
      </c>
      <c r="AY14" s="70"/>
      <c r="AZ14" s="65" t="str">
        <f t="shared" si="8"/>
        <v/>
      </c>
      <c r="BA14" s="64">
        <f t="shared" si="21"/>
        <v>1</v>
      </c>
      <c r="BB14" s="74"/>
      <c r="BC14" s="74"/>
      <c r="BD14" s="74"/>
      <c r="BE14" s="64" t="str">
        <f t="shared" si="9"/>
        <v/>
      </c>
      <c r="BF14" s="64">
        <f t="shared" si="22"/>
        <v>12</v>
      </c>
      <c r="BG14" s="74"/>
      <c r="BI14" s="64">
        <f t="shared" si="23"/>
        <v>14</v>
      </c>
      <c r="BJ14" s="64">
        <f t="shared" si="24"/>
        <v>7</v>
      </c>
      <c r="BN14" s="89"/>
      <c r="BO14" s="89"/>
      <c r="BP14" s="89"/>
      <c r="BQ14" s="90"/>
      <c r="BR14" s="90"/>
      <c r="BS14" s="84"/>
      <c r="BT14" s="90"/>
      <c r="BU14" s="84"/>
      <c r="BV14" s="85"/>
      <c r="BW14" s="85"/>
      <c r="BX14" s="69" t="str">
        <f t="shared" si="25"/>
        <v/>
      </c>
      <c r="BY14" s="64">
        <f t="shared" si="26"/>
        <v>12</v>
      </c>
      <c r="CB14" s="63"/>
      <c r="CC14" s="63">
        <f t="shared" si="27"/>
        <v>10</v>
      </c>
      <c r="CD14" s="103"/>
      <c r="CE14" s="56">
        <f t="shared" si="28"/>
        <v>1</v>
      </c>
      <c r="CF14" s="63"/>
      <c r="CG14" s="63">
        <f t="shared" si="29"/>
        <v>8</v>
      </c>
      <c r="CH14" s="63"/>
      <c r="CI14" s="66"/>
      <c r="CJ14" s="66"/>
      <c r="CK14" s="66"/>
      <c r="CL14" s="66"/>
      <c r="CM14" s="66"/>
      <c r="CN14" s="66"/>
      <c r="CO14" s="66"/>
      <c r="CP14" s="77"/>
      <c r="CQ14" s="77"/>
      <c r="CR14" s="77"/>
      <c r="CS14" s="77"/>
      <c r="CT14" s="77"/>
    </row>
    <row r="15" spans="1:101" ht="11.25" customHeight="1">
      <c r="A15" s="31"/>
      <c r="B15" s="3">
        <f t="shared" si="10"/>
        <v>4</v>
      </c>
      <c r="C15" s="20" t="str">
        <f>CONCATENATE(B15,"A")</f>
        <v>4A</v>
      </c>
      <c r="D15" s="105" t="s">
        <v>47</v>
      </c>
      <c r="E15" s="106" t="s">
        <v>51</v>
      </c>
      <c r="F15" s="22">
        <v>16</v>
      </c>
      <c r="G15" s="23">
        <f t="shared" si="0"/>
        <v>3</v>
      </c>
      <c r="H15" s="22">
        <v>8</v>
      </c>
      <c r="I15" s="23">
        <f t="shared" si="1"/>
        <v>3</v>
      </c>
      <c r="J15" s="79">
        <v>0</v>
      </c>
      <c r="K15" s="23">
        <f t="shared" si="11"/>
        <v>1</v>
      </c>
      <c r="L15" s="22">
        <v>3</v>
      </c>
      <c r="M15" s="25">
        <f t="shared" si="12"/>
        <v>4</v>
      </c>
      <c r="N15" s="91">
        <v>6</v>
      </c>
      <c r="O15" s="92">
        <f>IF(ISBLANK(N15),"",IF(N15=0,$CC$2,CD15))</f>
        <v>2</v>
      </c>
      <c r="P15" s="92">
        <f>IF(ISNUMBER(O15),IF(ISNUMBER(O15),IF(ISNUMBER(O15),IF(ISNUMBER(O15),O15+G15+G16+G17+G18+I15+I16+I17+I18+K15+K16+K17+K18+M15+M16+M17+M18,""),""),""),"")</f>
        <v>42</v>
      </c>
      <c r="Q15" s="100">
        <f>IF(ISNUMBER(P15),VLOOKUP(BV15,BX:BY,2,FALSE),"")</f>
        <v>1</v>
      </c>
      <c r="R15" s="26">
        <f t="shared" si="13"/>
        <v>11</v>
      </c>
      <c r="S15" s="27">
        <f t="shared" si="36"/>
        <v>8</v>
      </c>
      <c r="T15" s="33"/>
      <c r="U15" s="33"/>
      <c r="V15" s="33"/>
      <c r="W15" s="33"/>
      <c r="X15" s="61">
        <f t="shared" si="30"/>
        <v>3</v>
      </c>
      <c r="Y15" s="62">
        <f t="shared" si="15"/>
        <v>3</v>
      </c>
      <c r="Z15" s="67">
        <f t="shared" si="2"/>
        <v>1</v>
      </c>
      <c r="AA15" s="68">
        <f t="shared" si="3"/>
        <v>4</v>
      </c>
      <c r="AB15" s="69">
        <f t="shared" si="16"/>
        <v>111103103101104</v>
      </c>
      <c r="AC15" s="69">
        <f t="shared" si="4"/>
        <v>116105101101109</v>
      </c>
      <c r="AD15" s="64">
        <f t="shared" si="31"/>
        <v>13</v>
      </c>
      <c r="AG15" s="64">
        <f t="shared" si="5"/>
        <v>15</v>
      </c>
      <c r="AH15" s="64">
        <f t="shared" si="17"/>
        <v>4</v>
      </c>
      <c r="AJ15" s="64">
        <f t="shared" si="18"/>
        <v>8</v>
      </c>
      <c r="AK15" s="64">
        <f t="shared" si="19"/>
        <v>3</v>
      </c>
      <c r="AM15" s="64">
        <f t="shared" si="20"/>
        <v>0</v>
      </c>
      <c r="AN15" s="64">
        <f t="shared" si="32"/>
        <v>1</v>
      </c>
      <c r="AP15" s="64">
        <f t="shared" si="6"/>
        <v>2</v>
      </c>
      <c r="AQ15" s="64">
        <f t="shared" si="33"/>
        <v>3</v>
      </c>
      <c r="AS15" s="64" t="str">
        <f t="shared" si="7"/>
        <v/>
      </c>
      <c r="AT15" s="64">
        <f t="shared" si="34"/>
        <v>7</v>
      </c>
      <c r="AV15" s="64" t="str">
        <f>IF(ISNUMBER(SMALL(#REF!,ROW()-2)),SMALL(#REF!,ROW()-2),"")</f>
        <v/>
      </c>
      <c r="AW15" s="64">
        <f t="shared" si="35"/>
        <v>1</v>
      </c>
      <c r="AY15" s="70"/>
      <c r="AZ15" s="65" t="str">
        <f t="shared" si="8"/>
        <v/>
      </c>
      <c r="BA15" s="64">
        <f t="shared" si="21"/>
        <v>1</v>
      </c>
      <c r="BB15" s="74" t="str">
        <f>IF(ISNUMBER(AY15),VLOOKUP(AY15,AZ:BA,2,FALSE),"")</f>
        <v/>
      </c>
      <c r="BC15" s="74"/>
      <c r="BD15" s="74">
        <f>P15</f>
        <v>42</v>
      </c>
      <c r="BE15" s="64" t="str">
        <f t="shared" si="9"/>
        <v/>
      </c>
      <c r="BF15" s="64">
        <f t="shared" si="22"/>
        <v>12</v>
      </c>
      <c r="BG15" s="74">
        <f>IF(ISNUMBER(BD15),VLOOKUP(BD15,BE:BF,2,FALSE),"")</f>
        <v>1</v>
      </c>
      <c r="BI15" s="64">
        <f t="shared" si="23"/>
        <v>16</v>
      </c>
      <c r="BJ15" s="64">
        <f t="shared" si="24"/>
        <v>8</v>
      </c>
      <c r="BN15" s="89">
        <f>P15</f>
        <v>42</v>
      </c>
      <c r="BO15" s="89">
        <f>SUM(G15,G16,G17,G18)</f>
        <v>10</v>
      </c>
      <c r="BP15" s="89">
        <f>SUM(I15,I16,I17,I18)</f>
        <v>13</v>
      </c>
      <c r="BQ15" s="90">
        <f>SUM(K15,K16,K17,K18)</f>
        <v>4</v>
      </c>
      <c r="BR15" s="90">
        <f>O15</f>
        <v>2</v>
      </c>
      <c r="BS15" s="84" t="e">
        <f>#REF!</f>
        <v>#REF!</v>
      </c>
      <c r="BT15" s="90">
        <f>SUM(M15,M16,M17,M18)</f>
        <v>13</v>
      </c>
      <c r="BU15" s="84" t="e">
        <f>#REF!</f>
        <v>#REF!</v>
      </c>
      <c r="BV15" s="85">
        <f>IF(ISNUMBER(P15),CONCATENATE(BN15+100,BO15+100,BP15+100,BQ15+100,BT15+100,BR15+100)+0,"")</f>
        <v>1.4211011310411299E+17</v>
      </c>
      <c r="BW15" s="85" t="str">
        <f>IF(ISNUMBER(SMALL(BV:BV,ROW()-2)),SMALL(BV:BV,ROW()-2),"")</f>
        <v/>
      </c>
      <c r="BX15" s="69" t="str">
        <f t="shared" si="25"/>
        <v/>
      </c>
      <c r="BY15" s="64">
        <f t="shared" si="26"/>
        <v>12</v>
      </c>
      <c r="CB15" s="63"/>
      <c r="CC15" s="63">
        <f t="shared" si="27"/>
        <v>3</v>
      </c>
      <c r="CD15" s="103">
        <f>VLOOKUP(N15,AS:AT,2,FALSE)</f>
        <v>2</v>
      </c>
      <c r="CE15" s="56">
        <f t="shared" si="28"/>
        <v>1</v>
      </c>
      <c r="CF15" s="63"/>
      <c r="CG15" s="63">
        <f t="shared" si="29"/>
        <v>3</v>
      </c>
      <c r="CH15" s="63"/>
      <c r="CI15" s="66"/>
      <c r="CJ15" s="66"/>
      <c r="CK15" s="66"/>
      <c r="CL15" s="66"/>
      <c r="CM15" s="66"/>
      <c r="CN15" s="66"/>
      <c r="CO15" s="66"/>
      <c r="CP15" s="77"/>
      <c r="CQ15" s="77"/>
      <c r="CR15" s="77"/>
      <c r="CS15" s="77"/>
      <c r="CT15" s="77"/>
    </row>
    <row r="16" spans="1:101" ht="11.25" customHeight="1">
      <c r="A16" s="31"/>
      <c r="B16" s="3" t="str">
        <f t="shared" si="10"/>
        <v/>
      </c>
      <c r="C16" s="20" t="str">
        <f>CONCATENATE(B15,"B")</f>
        <v>4B</v>
      </c>
      <c r="D16" s="105" t="s">
        <v>48</v>
      </c>
      <c r="E16" s="106"/>
      <c r="F16" s="22">
        <v>16</v>
      </c>
      <c r="G16" s="23">
        <f t="shared" si="0"/>
        <v>3</v>
      </c>
      <c r="H16" s="22">
        <v>4</v>
      </c>
      <c r="I16" s="23">
        <f t="shared" si="1"/>
        <v>7</v>
      </c>
      <c r="J16" s="79">
        <v>0</v>
      </c>
      <c r="K16" s="23">
        <f t="shared" si="11"/>
        <v>1</v>
      </c>
      <c r="L16" s="22">
        <v>5</v>
      </c>
      <c r="M16" s="23">
        <f t="shared" si="12"/>
        <v>6</v>
      </c>
      <c r="N16" s="91"/>
      <c r="O16" s="92"/>
      <c r="P16" s="92"/>
      <c r="Q16" s="100"/>
      <c r="R16" s="26">
        <f t="shared" si="13"/>
        <v>17</v>
      </c>
      <c r="S16" s="27">
        <f t="shared" si="36"/>
        <v>14</v>
      </c>
      <c r="T16" s="33"/>
      <c r="U16" s="33"/>
      <c r="V16" s="33"/>
      <c r="W16" s="33"/>
      <c r="X16" s="61">
        <f t="shared" si="30"/>
        <v>3</v>
      </c>
      <c r="Y16" s="62">
        <f t="shared" si="15"/>
        <v>7</v>
      </c>
      <c r="Z16" s="67">
        <f t="shared" si="2"/>
        <v>1</v>
      </c>
      <c r="AA16" s="68">
        <f t="shared" si="3"/>
        <v>6</v>
      </c>
      <c r="AB16" s="69">
        <f t="shared" si="16"/>
        <v>117103107101106</v>
      </c>
      <c r="AC16" s="69">
        <f t="shared" si="4"/>
        <v>117103107101106</v>
      </c>
      <c r="AD16" s="64">
        <f t="shared" si="31"/>
        <v>14</v>
      </c>
      <c r="AG16" s="64">
        <f t="shared" si="5"/>
        <v>15</v>
      </c>
      <c r="AH16" s="64">
        <f t="shared" si="17"/>
        <v>4</v>
      </c>
      <c r="AJ16" s="64">
        <f t="shared" si="18"/>
        <v>8</v>
      </c>
      <c r="AK16" s="64">
        <f t="shared" si="19"/>
        <v>3</v>
      </c>
      <c r="AM16" s="64">
        <f t="shared" si="20"/>
        <v>0</v>
      </c>
      <c r="AN16" s="64">
        <f t="shared" si="32"/>
        <v>1</v>
      </c>
      <c r="AP16" s="64">
        <f t="shared" si="6"/>
        <v>3</v>
      </c>
      <c r="AQ16" s="64">
        <f t="shared" si="33"/>
        <v>4</v>
      </c>
      <c r="AS16" s="64" t="str">
        <f t="shared" si="7"/>
        <v/>
      </c>
      <c r="AT16" s="64">
        <f t="shared" si="34"/>
        <v>7</v>
      </c>
      <c r="AV16" s="64" t="str">
        <f>IF(ISNUMBER(SMALL(#REF!,ROW()-2)),SMALL(#REF!,ROW()-2),"")</f>
        <v/>
      </c>
      <c r="AW16" s="64">
        <f t="shared" si="35"/>
        <v>1</v>
      </c>
      <c r="AY16" s="70"/>
      <c r="AZ16" s="65" t="str">
        <f t="shared" si="8"/>
        <v/>
      </c>
      <c r="BA16" s="64">
        <f t="shared" si="21"/>
        <v>1</v>
      </c>
      <c r="BB16" s="74"/>
      <c r="BC16" s="74"/>
      <c r="BD16" s="74"/>
      <c r="BE16" s="64" t="str">
        <f t="shared" si="9"/>
        <v/>
      </c>
      <c r="BF16" s="64">
        <f t="shared" si="22"/>
        <v>12</v>
      </c>
      <c r="BG16" s="74"/>
      <c r="BI16" s="64">
        <f t="shared" si="23"/>
        <v>17</v>
      </c>
      <c r="BJ16" s="64">
        <f t="shared" si="24"/>
        <v>9</v>
      </c>
      <c r="BN16" s="89"/>
      <c r="BO16" s="89"/>
      <c r="BP16" s="89"/>
      <c r="BQ16" s="90"/>
      <c r="BR16" s="90"/>
      <c r="BS16" s="84"/>
      <c r="BT16" s="90"/>
      <c r="BU16" s="84"/>
      <c r="BV16" s="85"/>
      <c r="BW16" s="85"/>
      <c r="BX16" s="69" t="str">
        <f t="shared" si="25"/>
        <v/>
      </c>
      <c r="BY16" s="64">
        <f t="shared" si="26"/>
        <v>12</v>
      </c>
      <c r="CB16" s="63"/>
      <c r="CC16" s="63">
        <f t="shared" si="27"/>
        <v>3</v>
      </c>
      <c r="CD16" s="103"/>
      <c r="CE16" s="56">
        <f t="shared" si="28"/>
        <v>1</v>
      </c>
      <c r="CF16" s="63"/>
      <c r="CG16" s="63">
        <f t="shared" si="29"/>
        <v>7</v>
      </c>
      <c r="CH16" s="63"/>
      <c r="CI16" s="66"/>
      <c r="CJ16" s="66"/>
      <c r="CK16" s="66"/>
      <c r="CL16" s="66"/>
      <c r="CM16" s="66"/>
      <c r="CN16" s="66"/>
      <c r="CO16" s="66"/>
      <c r="CP16" s="77"/>
      <c r="CQ16" s="77"/>
      <c r="CR16" s="77"/>
      <c r="CS16" s="77"/>
      <c r="CT16" s="77"/>
    </row>
    <row r="17" spans="1:98" ht="11.25" customHeight="1">
      <c r="A17" s="31"/>
      <c r="B17" s="3" t="str">
        <f t="shared" si="10"/>
        <v/>
      </c>
      <c r="C17" s="20" t="str">
        <f>CONCATENATE(B15,"C")</f>
        <v>4C</v>
      </c>
      <c r="D17" s="105" t="s">
        <v>49</v>
      </c>
      <c r="E17" s="106"/>
      <c r="F17" s="22">
        <v>17</v>
      </c>
      <c r="G17" s="23">
        <f t="shared" si="0"/>
        <v>2</v>
      </c>
      <c r="H17" s="22">
        <v>9</v>
      </c>
      <c r="I17" s="23">
        <f t="shared" si="1"/>
        <v>2</v>
      </c>
      <c r="J17" s="79">
        <v>0</v>
      </c>
      <c r="K17" s="23">
        <f t="shared" si="11"/>
        <v>1</v>
      </c>
      <c r="L17" s="22">
        <v>1</v>
      </c>
      <c r="M17" s="23">
        <f t="shared" si="12"/>
        <v>2</v>
      </c>
      <c r="N17" s="91"/>
      <c r="O17" s="92"/>
      <c r="P17" s="92"/>
      <c r="Q17" s="100"/>
      <c r="R17" s="26">
        <f t="shared" si="13"/>
        <v>7</v>
      </c>
      <c r="S17" s="27">
        <f t="shared" si="36"/>
        <v>2</v>
      </c>
      <c r="T17" s="34"/>
      <c r="U17" s="34"/>
      <c r="V17" s="34"/>
      <c r="W17" s="34"/>
      <c r="X17" s="61">
        <f t="shared" si="30"/>
        <v>2</v>
      </c>
      <c r="Y17" s="62">
        <f t="shared" si="15"/>
        <v>2</v>
      </c>
      <c r="Z17" s="67">
        <f t="shared" si="2"/>
        <v>1</v>
      </c>
      <c r="AA17" s="68">
        <f t="shared" si="3"/>
        <v>2</v>
      </c>
      <c r="AB17" s="69">
        <f t="shared" si="16"/>
        <v>107102102101102</v>
      </c>
      <c r="AC17" s="69">
        <f t="shared" si="4"/>
        <v>117108106101102</v>
      </c>
      <c r="AD17" s="64">
        <f t="shared" si="31"/>
        <v>15</v>
      </c>
      <c r="AG17" s="64">
        <f t="shared" si="5"/>
        <v>14</v>
      </c>
      <c r="AH17" s="64">
        <f t="shared" si="17"/>
        <v>5</v>
      </c>
      <c r="AJ17" s="64">
        <f t="shared" si="18"/>
        <v>8</v>
      </c>
      <c r="AK17" s="64">
        <f t="shared" si="19"/>
        <v>3</v>
      </c>
      <c r="AM17" s="64">
        <f t="shared" si="20"/>
        <v>0</v>
      </c>
      <c r="AN17" s="64">
        <f t="shared" si="32"/>
        <v>1</v>
      </c>
      <c r="AP17" s="64">
        <f t="shared" si="6"/>
        <v>3</v>
      </c>
      <c r="AQ17" s="64">
        <f t="shared" si="33"/>
        <v>4</v>
      </c>
      <c r="AS17" s="64" t="str">
        <f t="shared" si="7"/>
        <v/>
      </c>
      <c r="AT17" s="64">
        <f t="shared" si="34"/>
        <v>7</v>
      </c>
      <c r="AV17" s="64" t="str">
        <f>IF(ISNUMBER(SMALL(#REF!,ROW()-2)),SMALL(#REF!,ROW()-2),"")</f>
        <v/>
      </c>
      <c r="AW17" s="64">
        <f t="shared" si="35"/>
        <v>1</v>
      </c>
      <c r="AY17" s="70"/>
      <c r="AZ17" s="65" t="str">
        <f t="shared" si="8"/>
        <v/>
      </c>
      <c r="BA17" s="64">
        <f t="shared" si="21"/>
        <v>1</v>
      </c>
      <c r="BB17" s="74"/>
      <c r="BC17" s="74"/>
      <c r="BD17" s="74"/>
      <c r="BE17" s="64" t="str">
        <f t="shared" si="9"/>
        <v/>
      </c>
      <c r="BF17" s="64">
        <f t="shared" si="22"/>
        <v>12</v>
      </c>
      <c r="BG17" s="74"/>
      <c r="BI17" s="64">
        <f t="shared" si="23"/>
        <v>17</v>
      </c>
      <c r="BJ17" s="64">
        <f t="shared" si="24"/>
        <v>9</v>
      </c>
      <c r="BN17" s="89"/>
      <c r="BO17" s="89"/>
      <c r="BP17" s="89"/>
      <c r="BQ17" s="90"/>
      <c r="BR17" s="90"/>
      <c r="BS17" s="84"/>
      <c r="BT17" s="90"/>
      <c r="BU17" s="84"/>
      <c r="BV17" s="85"/>
      <c r="BW17" s="85"/>
      <c r="BX17" s="69" t="str">
        <f t="shared" si="25"/>
        <v/>
      </c>
      <c r="BY17" s="64">
        <f t="shared" si="26"/>
        <v>12</v>
      </c>
      <c r="CB17" s="63"/>
      <c r="CC17" s="63">
        <f t="shared" si="27"/>
        <v>2</v>
      </c>
      <c r="CD17" s="103"/>
      <c r="CE17" s="56">
        <f t="shared" si="28"/>
        <v>1</v>
      </c>
      <c r="CF17" s="63"/>
      <c r="CG17" s="63">
        <f t="shared" si="29"/>
        <v>2</v>
      </c>
      <c r="CH17" s="63"/>
      <c r="CI17" s="66"/>
      <c r="CJ17" s="66"/>
      <c r="CK17" s="66"/>
      <c r="CL17" s="66"/>
      <c r="CM17" s="66"/>
      <c r="CN17" s="66"/>
      <c r="CO17" s="66"/>
      <c r="CP17" s="77"/>
      <c r="CQ17" s="77"/>
      <c r="CR17" s="77"/>
      <c r="CS17" s="77"/>
      <c r="CT17" s="77"/>
    </row>
    <row r="18" spans="1:98" ht="11.25" customHeight="1">
      <c r="A18" s="31"/>
      <c r="B18" s="3" t="str">
        <f t="shared" si="10"/>
        <v/>
      </c>
      <c r="C18" s="20" t="str">
        <f>CONCATENATE(B15,"D")</f>
        <v>4D</v>
      </c>
      <c r="D18" s="105" t="s">
        <v>50</v>
      </c>
      <c r="E18" s="106"/>
      <c r="F18" s="22">
        <v>17</v>
      </c>
      <c r="G18" s="23">
        <f t="shared" si="0"/>
        <v>2</v>
      </c>
      <c r="H18" s="22">
        <v>10</v>
      </c>
      <c r="I18" s="23">
        <f t="shared" si="1"/>
        <v>1</v>
      </c>
      <c r="J18" s="79">
        <v>0</v>
      </c>
      <c r="K18" s="23">
        <f t="shared" si="11"/>
        <v>1</v>
      </c>
      <c r="L18" s="22">
        <v>0</v>
      </c>
      <c r="M18" s="26">
        <f t="shared" si="12"/>
        <v>1</v>
      </c>
      <c r="N18" s="91"/>
      <c r="O18" s="92"/>
      <c r="P18" s="92"/>
      <c r="Q18" s="100"/>
      <c r="R18" s="26">
        <f t="shared" si="13"/>
        <v>5</v>
      </c>
      <c r="S18" s="32">
        <f t="shared" si="36"/>
        <v>1</v>
      </c>
      <c r="T18" s="34"/>
      <c r="U18" s="34"/>
      <c r="V18" s="34"/>
      <c r="W18" s="34"/>
      <c r="X18" s="61">
        <f t="shared" si="30"/>
        <v>2</v>
      </c>
      <c r="Y18" s="62">
        <f t="shared" si="15"/>
        <v>1</v>
      </c>
      <c r="Z18" s="67">
        <f t="shared" si="2"/>
        <v>1</v>
      </c>
      <c r="AA18" s="68">
        <f t="shared" si="3"/>
        <v>1</v>
      </c>
      <c r="AB18" s="69">
        <f t="shared" si="16"/>
        <v>105102101101101</v>
      </c>
      <c r="AC18" s="69">
        <f t="shared" si="4"/>
        <v>118103102101112</v>
      </c>
      <c r="AD18" s="64">
        <f t="shared" si="31"/>
        <v>16</v>
      </c>
      <c r="AG18" s="64">
        <f t="shared" si="5"/>
        <v>14</v>
      </c>
      <c r="AH18" s="64">
        <f t="shared" si="17"/>
        <v>5</v>
      </c>
      <c r="AJ18" s="64">
        <f t="shared" si="18"/>
        <v>8</v>
      </c>
      <c r="AK18" s="64">
        <f t="shared" si="19"/>
        <v>3</v>
      </c>
      <c r="AM18" s="64">
        <f t="shared" si="20"/>
        <v>0</v>
      </c>
      <c r="AN18" s="64">
        <f t="shared" si="32"/>
        <v>1</v>
      </c>
      <c r="AP18" s="64">
        <f t="shared" si="6"/>
        <v>4</v>
      </c>
      <c r="AQ18" s="64">
        <f t="shared" si="33"/>
        <v>5</v>
      </c>
      <c r="AS18" s="64" t="str">
        <f t="shared" si="7"/>
        <v/>
      </c>
      <c r="AT18" s="64">
        <f t="shared" si="34"/>
        <v>7</v>
      </c>
      <c r="AV18" s="64" t="str">
        <f>IF(ISNUMBER(SMALL(#REF!,ROW()-2)),SMALL(#REF!,ROW()-2),"")</f>
        <v/>
      </c>
      <c r="AW18" s="64">
        <f t="shared" si="35"/>
        <v>1</v>
      </c>
      <c r="AY18" s="70"/>
      <c r="AZ18" s="65" t="str">
        <f t="shared" si="8"/>
        <v/>
      </c>
      <c r="BA18" s="64">
        <f t="shared" si="21"/>
        <v>1</v>
      </c>
      <c r="BB18" s="74" t="str">
        <f>IF(ISNUMBER(AY18),VLOOKUP(AY18,AZ:BA,2,FALSE),"")</f>
        <v/>
      </c>
      <c r="BC18" s="74"/>
      <c r="BD18" s="74">
        <f>P18</f>
        <v>0</v>
      </c>
      <c r="BE18" s="64" t="str">
        <f t="shared" si="9"/>
        <v/>
      </c>
      <c r="BF18" s="64">
        <f t="shared" si="22"/>
        <v>12</v>
      </c>
      <c r="BG18" s="74">
        <f>IF(ISNUMBER(BD18),VLOOKUP(BD18,BE:BF,2,FALSE),"")</f>
        <v>0</v>
      </c>
      <c r="BI18" s="64">
        <f t="shared" si="23"/>
        <v>18</v>
      </c>
      <c r="BJ18" s="64">
        <f t="shared" si="24"/>
        <v>10</v>
      </c>
      <c r="BN18" s="89"/>
      <c r="BO18" s="89"/>
      <c r="BP18" s="89"/>
      <c r="BQ18" s="90"/>
      <c r="BR18" s="90"/>
      <c r="BS18" s="84" t="e">
        <f>#REF!</f>
        <v>#REF!</v>
      </c>
      <c r="BT18" s="90"/>
      <c r="BU18" s="84" t="e">
        <f>#REF!</f>
        <v>#REF!</v>
      </c>
      <c r="BV18" s="85"/>
      <c r="BW18" s="85"/>
      <c r="BX18" s="69" t="str">
        <f t="shared" si="25"/>
        <v/>
      </c>
      <c r="BY18" s="64">
        <f t="shared" si="26"/>
        <v>12</v>
      </c>
      <c r="CB18" s="63"/>
      <c r="CC18" s="63">
        <f t="shared" si="27"/>
        <v>2</v>
      </c>
      <c r="CD18" s="103"/>
      <c r="CE18" s="56">
        <f t="shared" si="28"/>
        <v>1</v>
      </c>
      <c r="CF18" s="63"/>
      <c r="CG18" s="63">
        <f t="shared" si="29"/>
        <v>1</v>
      </c>
      <c r="CH18" s="63"/>
      <c r="CI18" s="66"/>
      <c r="CJ18" s="66"/>
      <c r="CK18" s="66"/>
      <c r="CL18" s="66"/>
      <c r="CM18" s="66"/>
      <c r="CN18" s="66"/>
      <c r="CO18" s="66"/>
      <c r="CP18" s="77"/>
      <c r="CQ18" s="77"/>
      <c r="CR18" s="77"/>
      <c r="CS18" s="77"/>
      <c r="CT18" s="77"/>
    </row>
    <row r="19" spans="1:98" ht="11.25" customHeight="1">
      <c r="A19" s="31"/>
      <c r="B19" s="3">
        <f t="shared" si="10"/>
        <v>5</v>
      </c>
      <c r="C19" s="20" t="str">
        <f>CONCATENATE(B19,"A")</f>
        <v>5A</v>
      </c>
      <c r="D19" s="104" t="s">
        <v>52</v>
      </c>
      <c r="E19" s="107" t="s">
        <v>56</v>
      </c>
      <c r="F19" s="22">
        <v>15</v>
      </c>
      <c r="G19" s="23">
        <f t="shared" si="0"/>
        <v>4</v>
      </c>
      <c r="H19" s="22">
        <v>8</v>
      </c>
      <c r="I19" s="23">
        <f t="shared" si="1"/>
        <v>3</v>
      </c>
      <c r="J19" s="79">
        <v>0</v>
      </c>
      <c r="K19" s="23">
        <f t="shared" si="11"/>
        <v>1</v>
      </c>
      <c r="L19" s="22">
        <v>1</v>
      </c>
      <c r="M19" s="26">
        <f t="shared" si="12"/>
        <v>2</v>
      </c>
      <c r="N19" s="91">
        <v>3</v>
      </c>
      <c r="O19" s="92">
        <f>IF(ISBLANK(N19),"",IF(N19=0,$CC$2,CD19))</f>
        <v>5</v>
      </c>
      <c r="P19" s="92">
        <f>IF(ISNUMBER(O19),IF(ISNUMBER(O19),IF(ISNUMBER(O19),IF(ISNUMBER(O19),O19+G19+G20+G21+G22+I19+I20+I21+I22+K19+K20+K21+K22+M19+M20+M21+M22,""),""),""),"")</f>
        <v>93</v>
      </c>
      <c r="Q19" s="100">
        <f>IF(ISNUMBER(P19),VLOOKUP(BV19,BX:BY,2,FALSE),"")</f>
        <v>7</v>
      </c>
      <c r="R19" s="26">
        <f t="shared" si="13"/>
        <v>10</v>
      </c>
      <c r="S19" s="32">
        <f t="shared" si="36"/>
        <v>7</v>
      </c>
      <c r="T19" s="34"/>
      <c r="U19" s="34"/>
      <c r="V19" s="34"/>
      <c r="W19" s="34"/>
      <c r="X19" s="61">
        <f t="shared" si="30"/>
        <v>4</v>
      </c>
      <c r="Y19" s="62">
        <f t="shared" si="15"/>
        <v>3</v>
      </c>
      <c r="Z19" s="67">
        <f t="shared" si="2"/>
        <v>1</v>
      </c>
      <c r="AA19" s="68">
        <f t="shared" si="3"/>
        <v>2</v>
      </c>
      <c r="AB19" s="69">
        <f t="shared" si="16"/>
        <v>110104103101102</v>
      </c>
      <c r="AC19" s="69">
        <f t="shared" si="4"/>
        <v>118104102101111</v>
      </c>
      <c r="AD19" s="64">
        <f t="shared" si="31"/>
        <v>17</v>
      </c>
      <c r="AG19" s="64">
        <f t="shared" si="5"/>
        <v>14</v>
      </c>
      <c r="AH19" s="64">
        <f t="shared" si="17"/>
        <v>5</v>
      </c>
      <c r="AJ19" s="64">
        <f t="shared" si="18"/>
        <v>8</v>
      </c>
      <c r="AK19" s="64">
        <f t="shared" si="19"/>
        <v>3</v>
      </c>
      <c r="AM19" s="64">
        <f t="shared" si="20"/>
        <v>0</v>
      </c>
      <c r="AN19" s="64">
        <f t="shared" si="32"/>
        <v>1</v>
      </c>
      <c r="AP19" s="64">
        <f t="shared" si="6"/>
        <v>4</v>
      </c>
      <c r="AQ19" s="64">
        <f t="shared" si="33"/>
        <v>5</v>
      </c>
      <c r="AS19" s="64" t="str">
        <f t="shared" si="7"/>
        <v/>
      </c>
      <c r="AT19" s="64">
        <f t="shared" si="34"/>
        <v>7</v>
      </c>
      <c r="AV19" s="64" t="str">
        <f>IF(ISNUMBER(SMALL(#REF!,ROW()-2)),SMALL(#REF!,ROW()-2),"")</f>
        <v/>
      </c>
      <c r="AW19" s="64">
        <f t="shared" si="35"/>
        <v>1</v>
      </c>
      <c r="AY19" s="70"/>
      <c r="AZ19" s="65" t="str">
        <f t="shared" si="8"/>
        <v/>
      </c>
      <c r="BA19" s="64">
        <f t="shared" si="21"/>
        <v>1</v>
      </c>
      <c r="BB19" s="74"/>
      <c r="BC19" s="74"/>
      <c r="BD19" s="74"/>
      <c r="BE19" s="64" t="str">
        <f t="shared" si="9"/>
        <v/>
      </c>
      <c r="BF19" s="64">
        <f t="shared" si="22"/>
        <v>12</v>
      </c>
      <c r="BG19" s="74"/>
      <c r="BI19" s="64">
        <f t="shared" si="23"/>
        <v>18</v>
      </c>
      <c r="BJ19" s="64">
        <f t="shared" si="24"/>
        <v>10</v>
      </c>
      <c r="BN19" s="89">
        <f>P19</f>
        <v>93</v>
      </c>
      <c r="BO19" s="89">
        <f>SUM(G19,G20,G21,G22)</f>
        <v>20</v>
      </c>
      <c r="BP19" s="89">
        <f>SUM(I19,I20,I21,I22)</f>
        <v>15</v>
      </c>
      <c r="BQ19" s="90">
        <f>SUM(K19,K20,K21,K22)</f>
        <v>4</v>
      </c>
      <c r="BR19" s="90">
        <f>O19</f>
        <v>5</v>
      </c>
      <c r="BS19" s="84"/>
      <c r="BT19" s="90">
        <f>SUM(M19,M20,M21,M22)</f>
        <v>49</v>
      </c>
      <c r="BU19" s="84"/>
      <c r="BV19" s="85">
        <f>IF(ISNUMBER(P19),CONCATENATE(BN19+100,BO19+100,BP19+100,BQ19+100,BT19+100,BR19+100)+0,"")</f>
        <v>1.9312011510414899E+17</v>
      </c>
      <c r="BW19" s="85" t="str">
        <f>IF(ISNUMBER(SMALL(BV:BV,ROW()-2)),SMALL(BV:BV,ROW()-2),"")</f>
        <v/>
      </c>
      <c r="BX19" s="69" t="str">
        <f t="shared" si="25"/>
        <v/>
      </c>
      <c r="BY19" s="64">
        <f t="shared" si="26"/>
        <v>12</v>
      </c>
      <c r="CB19" s="63"/>
      <c r="CC19" s="63">
        <f t="shared" si="27"/>
        <v>4</v>
      </c>
      <c r="CD19" s="103">
        <f>VLOOKUP(N19,AS:AT,2,FALSE)</f>
        <v>5</v>
      </c>
      <c r="CE19" s="56">
        <f t="shared" si="28"/>
        <v>1</v>
      </c>
      <c r="CF19" s="63"/>
      <c r="CG19" s="63">
        <f t="shared" si="29"/>
        <v>3</v>
      </c>
      <c r="CH19" s="63"/>
      <c r="CI19" s="66"/>
      <c r="CJ19" s="66"/>
      <c r="CK19" s="66"/>
      <c r="CL19" s="66"/>
      <c r="CM19" s="66"/>
      <c r="CN19" s="66"/>
      <c r="CO19" s="66"/>
      <c r="CP19" s="77"/>
      <c r="CQ19" s="77"/>
      <c r="CR19" s="77"/>
      <c r="CS19" s="77"/>
      <c r="CT19" s="77"/>
    </row>
    <row r="20" spans="1:98" ht="11.25" customHeight="1">
      <c r="A20" s="31"/>
      <c r="B20" s="3" t="str">
        <f t="shared" si="10"/>
        <v/>
      </c>
      <c r="C20" s="20" t="str">
        <f>CONCATENATE(B19,"B")</f>
        <v>5B</v>
      </c>
      <c r="D20" s="104" t="s">
        <v>53</v>
      </c>
      <c r="E20" s="107"/>
      <c r="F20" s="22">
        <v>16</v>
      </c>
      <c r="G20" s="23">
        <f t="shared" si="0"/>
        <v>3</v>
      </c>
      <c r="H20" s="22">
        <v>8</v>
      </c>
      <c r="I20" s="23">
        <f t="shared" si="1"/>
        <v>3</v>
      </c>
      <c r="J20" s="79">
        <v>0</v>
      </c>
      <c r="K20" s="23">
        <f t="shared" si="11"/>
        <v>1</v>
      </c>
      <c r="L20" s="22">
        <v>18</v>
      </c>
      <c r="M20" s="26">
        <f t="shared" si="12"/>
        <v>16</v>
      </c>
      <c r="N20" s="91"/>
      <c r="O20" s="92"/>
      <c r="P20" s="92"/>
      <c r="Q20" s="100"/>
      <c r="R20" s="26">
        <f t="shared" si="13"/>
        <v>23</v>
      </c>
      <c r="S20" s="32">
        <f t="shared" si="36"/>
        <v>27</v>
      </c>
      <c r="T20" s="34"/>
      <c r="U20" s="34"/>
      <c r="V20" s="34"/>
      <c r="W20" s="34"/>
      <c r="X20" s="61">
        <f t="shared" si="30"/>
        <v>3</v>
      </c>
      <c r="Y20" s="62">
        <f t="shared" si="15"/>
        <v>3</v>
      </c>
      <c r="Z20" s="67">
        <f t="shared" si="2"/>
        <v>1</v>
      </c>
      <c r="AA20" s="68">
        <f t="shared" si="3"/>
        <v>16</v>
      </c>
      <c r="AB20" s="69">
        <f t="shared" si="16"/>
        <v>123103103101116</v>
      </c>
      <c r="AC20" s="69">
        <f t="shared" si="4"/>
        <v>118105103101109</v>
      </c>
      <c r="AD20" s="64">
        <f t="shared" si="31"/>
        <v>18</v>
      </c>
      <c r="AG20" s="64">
        <f t="shared" si="5"/>
        <v>14</v>
      </c>
      <c r="AH20" s="64">
        <f t="shared" si="17"/>
        <v>5</v>
      </c>
      <c r="AJ20" s="64">
        <f t="shared" si="18"/>
        <v>8</v>
      </c>
      <c r="AK20" s="64">
        <f t="shared" si="19"/>
        <v>3</v>
      </c>
      <c r="AM20" s="64">
        <f t="shared" si="20"/>
        <v>0</v>
      </c>
      <c r="AN20" s="64">
        <f t="shared" si="32"/>
        <v>1</v>
      </c>
      <c r="AP20" s="64">
        <f t="shared" si="6"/>
        <v>4</v>
      </c>
      <c r="AQ20" s="64">
        <f t="shared" si="33"/>
        <v>5</v>
      </c>
      <c r="AS20" s="64" t="str">
        <f t="shared" si="7"/>
        <v/>
      </c>
      <c r="AT20" s="64">
        <f t="shared" si="34"/>
        <v>7</v>
      </c>
      <c r="AV20" s="64" t="str">
        <f>IF(ISNUMBER(SMALL(#REF!,ROW()-2)),SMALL(#REF!,ROW()-2),"")</f>
        <v/>
      </c>
      <c r="AW20" s="64">
        <f t="shared" si="35"/>
        <v>1</v>
      </c>
      <c r="AY20" s="70"/>
      <c r="AZ20" s="65" t="str">
        <f t="shared" si="8"/>
        <v/>
      </c>
      <c r="BA20" s="64">
        <f t="shared" si="21"/>
        <v>1</v>
      </c>
      <c r="BB20" s="74"/>
      <c r="BC20" s="74"/>
      <c r="BD20" s="74"/>
      <c r="BE20" s="64" t="str">
        <f t="shared" si="9"/>
        <v/>
      </c>
      <c r="BF20" s="64">
        <f t="shared" si="22"/>
        <v>12</v>
      </c>
      <c r="BG20" s="74"/>
      <c r="BI20" s="64">
        <f t="shared" si="23"/>
        <v>18</v>
      </c>
      <c r="BJ20" s="64">
        <f t="shared" si="24"/>
        <v>10</v>
      </c>
      <c r="BN20" s="89"/>
      <c r="BO20" s="89"/>
      <c r="BP20" s="89"/>
      <c r="BQ20" s="90"/>
      <c r="BR20" s="90"/>
      <c r="BS20" s="84"/>
      <c r="BT20" s="90"/>
      <c r="BU20" s="84"/>
      <c r="BV20" s="85"/>
      <c r="BW20" s="85"/>
      <c r="BX20" s="69" t="str">
        <f t="shared" si="25"/>
        <v/>
      </c>
      <c r="BY20" s="64">
        <f t="shared" si="26"/>
        <v>12</v>
      </c>
      <c r="CB20" s="63"/>
      <c r="CC20" s="63">
        <f t="shared" si="27"/>
        <v>3</v>
      </c>
      <c r="CD20" s="103"/>
      <c r="CE20" s="56">
        <f t="shared" si="28"/>
        <v>1</v>
      </c>
      <c r="CF20" s="63"/>
      <c r="CG20" s="63">
        <f t="shared" si="29"/>
        <v>3</v>
      </c>
      <c r="CH20" s="63"/>
      <c r="CI20" s="66"/>
      <c r="CJ20" s="66"/>
      <c r="CK20" s="66"/>
      <c r="CL20" s="66"/>
      <c r="CM20" s="66"/>
      <c r="CN20" s="66"/>
      <c r="CO20" s="66"/>
      <c r="CP20" s="77"/>
      <c r="CQ20" s="77"/>
      <c r="CR20" s="77"/>
      <c r="CS20" s="77"/>
      <c r="CT20" s="77"/>
    </row>
    <row r="21" spans="1:98" ht="12" customHeight="1">
      <c r="A21" s="31"/>
      <c r="B21" s="3" t="str">
        <f t="shared" si="10"/>
        <v/>
      </c>
      <c r="C21" s="20" t="str">
        <f>CONCATENATE(B19,"C")</f>
        <v>5C</v>
      </c>
      <c r="D21" s="104" t="s">
        <v>54</v>
      </c>
      <c r="E21" s="107"/>
      <c r="F21" s="22">
        <v>13</v>
      </c>
      <c r="G21" s="23">
        <f t="shared" si="0"/>
        <v>6</v>
      </c>
      <c r="H21" s="22">
        <v>6</v>
      </c>
      <c r="I21" s="23">
        <f t="shared" si="1"/>
        <v>5</v>
      </c>
      <c r="J21" s="79">
        <v>0</v>
      </c>
      <c r="K21" s="23">
        <f t="shared" si="11"/>
        <v>1</v>
      </c>
      <c r="L21" s="22">
        <v>8</v>
      </c>
      <c r="M21" s="25">
        <f t="shared" si="12"/>
        <v>9</v>
      </c>
      <c r="N21" s="91"/>
      <c r="O21" s="92"/>
      <c r="P21" s="92"/>
      <c r="Q21" s="100"/>
      <c r="R21" s="26">
        <f t="shared" si="13"/>
        <v>21</v>
      </c>
      <c r="S21" s="27">
        <f t="shared" si="36"/>
        <v>23</v>
      </c>
      <c r="T21" s="34"/>
      <c r="U21" s="34"/>
      <c r="V21" s="34"/>
      <c r="W21" s="34"/>
      <c r="X21" s="61">
        <f t="shared" si="30"/>
        <v>6</v>
      </c>
      <c r="Y21" s="62">
        <f t="shared" si="15"/>
        <v>5</v>
      </c>
      <c r="Z21" s="67">
        <f t="shared" si="2"/>
        <v>1</v>
      </c>
      <c r="AA21" s="68">
        <f t="shared" si="3"/>
        <v>9</v>
      </c>
      <c r="AB21" s="69">
        <f t="shared" si="16"/>
        <v>121106105101109</v>
      </c>
      <c r="AC21" s="69">
        <f t="shared" si="4"/>
        <v>119106105101107</v>
      </c>
      <c r="AD21" s="64">
        <f t="shared" si="31"/>
        <v>19</v>
      </c>
      <c r="AG21" s="64">
        <f t="shared" si="5"/>
        <v>14</v>
      </c>
      <c r="AH21" s="64">
        <f t="shared" si="17"/>
        <v>5</v>
      </c>
      <c r="AJ21" s="64">
        <f t="shared" si="18"/>
        <v>8</v>
      </c>
      <c r="AK21" s="64">
        <f t="shared" si="19"/>
        <v>3</v>
      </c>
      <c r="AM21" s="64">
        <f t="shared" si="20"/>
        <v>0</v>
      </c>
      <c r="AN21" s="64">
        <f t="shared" si="32"/>
        <v>1</v>
      </c>
      <c r="AP21" s="64">
        <f t="shared" si="6"/>
        <v>5</v>
      </c>
      <c r="AQ21" s="64">
        <f t="shared" si="33"/>
        <v>6</v>
      </c>
      <c r="AS21" s="64" t="str">
        <f t="shared" si="7"/>
        <v/>
      </c>
      <c r="AT21" s="64">
        <f t="shared" si="34"/>
        <v>7</v>
      </c>
      <c r="AV21" s="64" t="str">
        <f>IF(ISNUMBER(SMALL(#REF!,ROW()-2)),SMALL(#REF!,ROW()-2),"")</f>
        <v/>
      </c>
      <c r="AW21" s="64">
        <f t="shared" si="35"/>
        <v>1</v>
      </c>
      <c r="AY21" s="70"/>
      <c r="AZ21" s="65" t="str">
        <f t="shared" si="8"/>
        <v/>
      </c>
      <c r="BA21" s="64">
        <f t="shared" si="21"/>
        <v>1</v>
      </c>
      <c r="BB21" s="74" t="str">
        <f>IF(ISNUMBER(AY21),VLOOKUP(AY21,AZ:BA,2,FALSE),"")</f>
        <v/>
      </c>
      <c r="BC21" s="74"/>
      <c r="BD21" s="74">
        <f>P21</f>
        <v>0</v>
      </c>
      <c r="BE21" s="64" t="str">
        <f t="shared" si="9"/>
        <v/>
      </c>
      <c r="BF21" s="64">
        <f t="shared" si="22"/>
        <v>12</v>
      </c>
      <c r="BG21" s="74">
        <f>IF(ISNUMBER(BD21),VLOOKUP(BD21,BE:BF,2,FALSE),"")</f>
        <v>0</v>
      </c>
      <c r="BI21" s="64">
        <f t="shared" si="23"/>
        <v>19</v>
      </c>
      <c r="BJ21" s="64">
        <f t="shared" si="24"/>
        <v>11</v>
      </c>
      <c r="BN21" s="89"/>
      <c r="BO21" s="89"/>
      <c r="BP21" s="89"/>
      <c r="BQ21" s="90"/>
      <c r="BR21" s="90"/>
      <c r="BS21" s="84" t="e">
        <f>#REF!</f>
        <v>#REF!</v>
      </c>
      <c r="BT21" s="90"/>
      <c r="BU21" s="84" t="e">
        <f>#REF!</f>
        <v>#REF!</v>
      </c>
      <c r="BV21" s="85"/>
      <c r="BW21" s="85"/>
      <c r="BX21" s="69" t="str">
        <f t="shared" si="25"/>
        <v/>
      </c>
      <c r="BY21" s="64">
        <f t="shared" si="26"/>
        <v>12</v>
      </c>
      <c r="CB21" s="63"/>
      <c r="CC21" s="63">
        <f t="shared" si="27"/>
        <v>6</v>
      </c>
      <c r="CD21" s="103"/>
      <c r="CE21" s="56">
        <f t="shared" si="28"/>
        <v>1</v>
      </c>
      <c r="CF21" s="63"/>
      <c r="CG21" s="63">
        <f t="shared" si="29"/>
        <v>5</v>
      </c>
      <c r="CH21" s="63"/>
      <c r="CI21" s="66"/>
      <c r="CJ21" s="66"/>
      <c r="CK21" s="66"/>
      <c r="CL21" s="66"/>
      <c r="CM21" s="66"/>
      <c r="CN21" s="66"/>
      <c r="CO21" s="66"/>
      <c r="CP21" s="77"/>
      <c r="CQ21" s="77"/>
      <c r="CR21" s="77"/>
      <c r="CS21" s="77"/>
      <c r="CT21" s="77"/>
    </row>
    <row r="22" spans="1:98" ht="12" customHeight="1">
      <c r="A22" s="31"/>
      <c r="B22" s="3" t="str">
        <f t="shared" si="10"/>
        <v/>
      </c>
      <c r="C22" s="20" t="str">
        <f>CONCATENATE(B19,"D")</f>
        <v>5D</v>
      </c>
      <c r="D22" s="104" t="s">
        <v>55</v>
      </c>
      <c r="E22" s="107"/>
      <c r="F22" s="22">
        <v>12</v>
      </c>
      <c r="G22" s="23">
        <f t="shared" si="0"/>
        <v>7</v>
      </c>
      <c r="H22" s="22">
        <v>7</v>
      </c>
      <c r="I22" s="23">
        <f t="shared" si="1"/>
        <v>4</v>
      </c>
      <c r="J22" s="79">
        <v>0</v>
      </c>
      <c r="K22" s="23">
        <f t="shared" si="11"/>
        <v>1</v>
      </c>
      <c r="L22" s="22">
        <v>46</v>
      </c>
      <c r="M22" s="23">
        <f t="shared" si="12"/>
        <v>22</v>
      </c>
      <c r="N22" s="91"/>
      <c r="O22" s="92"/>
      <c r="P22" s="92"/>
      <c r="Q22" s="100"/>
      <c r="R22" s="26">
        <f t="shared" si="13"/>
        <v>34</v>
      </c>
      <c r="S22" s="27">
        <f t="shared" si="36"/>
        <v>42</v>
      </c>
      <c r="T22" s="34"/>
      <c r="U22" s="34"/>
      <c r="V22" s="34"/>
      <c r="W22" s="34"/>
      <c r="X22" s="61">
        <f t="shared" si="30"/>
        <v>7</v>
      </c>
      <c r="Y22" s="62">
        <f t="shared" si="15"/>
        <v>4</v>
      </c>
      <c r="Z22" s="67">
        <f t="shared" si="2"/>
        <v>1</v>
      </c>
      <c r="AA22" s="68">
        <f t="shared" si="3"/>
        <v>22</v>
      </c>
      <c r="AB22" s="69">
        <f t="shared" si="16"/>
        <v>134107104101122</v>
      </c>
      <c r="AC22" s="69">
        <f t="shared" si="4"/>
        <v>119109106101103</v>
      </c>
      <c r="AD22" s="64">
        <f t="shared" si="31"/>
        <v>20</v>
      </c>
      <c r="AG22" s="64">
        <f t="shared" si="5"/>
        <v>13</v>
      </c>
      <c r="AH22" s="64">
        <f t="shared" si="17"/>
        <v>6</v>
      </c>
      <c r="AJ22" s="64">
        <f t="shared" si="18"/>
        <v>8</v>
      </c>
      <c r="AK22" s="64">
        <f t="shared" si="19"/>
        <v>3</v>
      </c>
      <c r="AM22" s="64">
        <f t="shared" si="20"/>
        <v>0</v>
      </c>
      <c r="AN22" s="64">
        <f t="shared" si="32"/>
        <v>1</v>
      </c>
      <c r="AP22" s="64">
        <f t="shared" si="6"/>
        <v>5</v>
      </c>
      <c r="AQ22" s="64">
        <f t="shared" si="33"/>
        <v>6</v>
      </c>
      <c r="AS22" s="64" t="str">
        <f t="shared" si="7"/>
        <v/>
      </c>
      <c r="AT22" s="64">
        <f t="shared" si="34"/>
        <v>7</v>
      </c>
      <c r="AV22" s="64" t="str">
        <f>IF(ISNUMBER(SMALL(#REF!,ROW()-2)),SMALL(#REF!,ROW()-2),"")</f>
        <v/>
      </c>
      <c r="AW22" s="64">
        <f t="shared" si="35"/>
        <v>1</v>
      </c>
      <c r="AY22" s="70"/>
      <c r="AZ22" s="65" t="str">
        <f t="shared" si="8"/>
        <v/>
      </c>
      <c r="BA22" s="64">
        <f t="shared" si="21"/>
        <v>1</v>
      </c>
      <c r="BB22" s="74"/>
      <c r="BC22" s="74"/>
      <c r="BD22" s="74"/>
      <c r="BE22" s="64" t="str">
        <f t="shared" si="9"/>
        <v/>
      </c>
      <c r="BF22" s="64">
        <f t="shared" si="22"/>
        <v>12</v>
      </c>
      <c r="BG22" s="74"/>
      <c r="BI22" s="64">
        <f t="shared" si="23"/>
        <v>19</v>
      </c>
      <c r="BJ22" s="64">
        <f t="shared" si="24"/>
        <v>11</v>
      </c>
      <c r="BN22" s="89"/>
      <c r="BO22" s="89"/>
      <c r="BP22" s="89"/>
      <c r="BQ22" s="90"/>
      <c r="BR22" s="90"/>
      <c r="BS22" s="84"/>
      <c r="BT22" s="90"/>
      <c r="BU22" s="84"/>
      <c r="BV22" s="85"/>
      <c r="BW22" s="85"/>
      <c r="BX22" s="69" t="str">
        <f t="shared" si="25"/>
        <v/>
      </c>
      <c r="BY22" s="64">
        <f t="shared" si="26"/>
        <v>12</v>
      </c>
      <c r="CB22" s="63"/>
      <c r="CC22" s="63">
        <f t="shared" si="27"/>
        <v>7</v>
      </c>
      <c r="CD22" s="103"/>
      <c r="CE22" s="56">
        <f t="shared" si="28"/>
        <v>1</v>
      </c>
      <c r="CF22" s="63"/>
      <c r="CG22" s="63">
        <f t="shared" si="29"/>
        <v>4</v>
      </c>
      <c r="CH22" s="63"/>
      <c r="CI22" s="66"/>
      <c r="CJ22" s="66"/>
      <c r="CK22" s="66"/>
      <c r="CL22" s="66"/>
      <c r="CM22" s="66"/>
      <c r="CN22" s="66"/>
      <c r="CO22" s="66"/>
      <c r="CP22" s="77"/>
      <c r="CQ22" s="77"/>
      <c r="CR22" s="77"/>
      <c r="CS22" s="77"/>
      <c r="CT22" s="77"/>
    </row>
    <row r="23" spans="1:98" ht="12" customHeight="1">
      <c r="A23" s="31"/>
      <c r="B23" s="3">
        <f t="shared" si="10"/>
        <v>6</v>
      </c>
      <c r="C23" s="20" t="str">
        <f>CONCATENATE(B23,"A")</f>
        <v>6A</v>
      </c>
      <c r="D23" s="104" t="s">
        <v>57</v>
      </c>
      <c r="E23" s="106" t="s">
        <v>61</v>
      </c>
      <c r="F23" s="22">
        <v>10</v>
      </c>
      <c r="G23" s="23">
        <f t="shared" si="0"/>
        <v>9</v>
      </c>
      <c r="H23" s="22">
        <v>5</v>
      </c>
      <c r="I23" s="23">
        <f t="shared" si="1"/>
        <v>6</v>
      </c>
      <c r="J23" s="79">
        <v>0</v>
      </c>
      <c r="K23" s="23">
        <f t="shared" si="11"/>
        <v>1</v>
      </c>
      <c r="L23" s="22">
        <v>7</v>
      </c>
      <c r="M23" s="23">
        <f t="shared" si="12"/>
        <v>8</v>
      </c>
      <c r="N23" s="91">
        <v>5</v>
      </c>
      <c r="O23" s="92">
        <f>IF(ISBLANK(N23),"",IF(N23=0,$CC$2,CD23))</f>
        <v>3</v>
      </c>
      <c r="P23" s="92">
        <f>IF(ISNUMBER(O23),IF(ISNUMBER(O23),IF(ISNUMBER(O23),IF(ISNUMBER(O23),O23+G23+G24+G25+G26+I23+I24+I25+I26+K23+K24+K25+K26+M23+M24+M25+M26,""),""),""),"")</f>
        <v>108</v>
      </c>
      <c r="Q23" s="100">
        <f>IF(ISNUMBER(P23),VLOOKUP(BV23,BX:BY,2,FALSE),"")</f>
        <v>10</v>
      </c>
      <c r="R23" s="26">
        <f t="shared" si="13"/>
        <v>24</v>
      </c>
      <c r="S23" s="27">
        <f t="shared" si="36"/>
        <v>31</v>
      </c>
      <c r="T23" s="34"/>
      <c r="U23" s="34"/>
      <c r="V23" s="34"/>
      <c r="W23" s="34"/>
      <c r="X23" s="61">
        <f t="shared" si="30"/>
        <v>9</v>
      </c>
      <c r="Y23" s="62">
        <f t="shared" si="15"/>
        <v>6</v>
      </c>
      <c r="Z23" s="67">
        <f t="shared" si="2"/>
        <v>1</v>
      </c>
      <c r="AA23" s="68">
        <f t="shared" si="3"/>
        <v>8</v>
      </c>
      <c r="AB23" s="69">
        <f t="shared" si="16"/>
        <v>124109106101108</v>
      </c>
      <c r="AC23" s="69">
        <f t="shared" si="4"/>
        <v>119109108101101</v>
      </c>
      <c r="AD23" s="64">
        <f t="shared" si="31"/>
        <v>21</v>
      </c>
      <c r="AG23" s="64">
        <f t="shared" si="5"/>
        <v>13</v>
      </c>
      <c r="AH23" s="64">
        <f t="shared" si="17"/>
        <v>6</v>
      </c>
      <c r="AJ23" s="64">
        <f t="shared" si="18"/>
        <v>7</v>
      </c>
      <c r="AK23" s="64">
        <f t="shared" si="19"/>
        <v>4</v>
      </c>
      <c r="AM23" s="64">
        <f t="shared" si="20"/>
        <v>0</v>
      </c>
      <c r="AN23" s="64">
        <f t="shared" si="32"/>
        <v>1</v>
      </c>
      <c r="AP23" s="64">
        <f t="shared" si="6"/>
        <v>5</v>
      </c>
      <c r="AQ23" s="64">
        <f t="shared" si="33"/>
        <v>6</v>
      </c>
      <c r="AS23" s="64" t="str">
        <f t="shared" si="7"/>
        <v/>
      </c>
      <c r="AT23" s="64">
        <f t="shared" si="34"/>
        <v>7</v>
      </c>
      <c r="AV23" s="64" t="str">
        <f>IF(ISNUMBER(SMALL(#REF!,ROW()-2)),SMALL(#REF!,ROW()-2),"")</f>
        <v/>
      </c>
      <c r="AW23" s="64">
        <f t="shared" si="35"/>
        <v>1</v>
      </c>
      <c r="AY23" s="70"/>
      <c r="AZ23" s="65" t="str">
        <f t="shared" si="8"/>
        <v/>
      </c>
      <c r="BA23" s="64">
        <f t="shared" si="21"/>
        <v>1</v>
      </c>
      <c r="BB23" s="74"/>
      <c r="BC23" s="74"/>
      <c r="BD23" s="74"/>
      <c r="BE23" s="64" t="str">
        <f t="shared" si="9"/>
        <v/>
      </c>
      <c r="BF23" s="64">
        <f t="shared" si="22"/>
        <v>12</v>
      </c>
      <c r="BG23" s="74"/>
      <c r="BI23" s="64">
        <f t="shared" si="23"/>
        <v>19</v>
      </c>
      <c r="BJ23" s="64">
        <f t="shared" si="24"/>
        <v>11</v>
      </c>
      <c r="BN23" s="89">
        <f>P23</f>
        <v>108</v>
      </c>
      <c r="BO23" s="89">
        <f>SUM(G23,G24,G25,G26)</f>
        <v>32</v>
      </c>
      <c r="BP23" s="89">
        <f>SUM(I23,I24,I25,I26)</f>
        <v>27</v>
      </c>
      <c r="BQ23" s="90">
        <f>SUM(K23,K24,K25,K26)</f>
        <v>4</v>
      </c>
      <c r="BR23" s="90">
        <f>O23</f>
        <v>3</v>
      </c>
      <c r="BS23" s="84"/>
      <c r="BT23" s="90">
        <f>SUM(M23,M24,M25,M26)</f>
        <v>42</v>
      </c>
      <c r="BU23" s="84"/>
      <c r="BV23" s="85">
        <f>IF(ISNUMBER(P23),CONCATENATE(BN23+100,BO23+100,BP23+100,BQ23+100,BT23+100,BR23+100)+0,"")</f>
        <v>2.0813212710414202E+17</v>
      </c>
      <c r="BW23" s="85" t="str">
        <f>IF(ISNUMBER(SMALL(BV:BV,ROW()-2)),SMALL(BV:BV,ROW()-2),"")</f>
        <v/>
      </c>
      <c r="BX23" s="69" t="str">
        <f t="shared" si="25"/>
        <v/>
      </c>
      <c r="BY23" s="64">
        <f t="shared" si="26"/>
        <v>12</v>
      </c>
      <c r="CB23" s="63"/>
      <c r="CC23" s="63">
        <f t="shared" si="27"/>
        <v>9</v>
      </c>
      <c r="CD23" s="103">
        <f>VLOOKUP(N23,AS:AT,2,FALSE)</f>
        <v>3</v>
      </c>
      <c r="CE23" s="56">
        <f t="shared" si="28"/>
        <v>1</v>
      </c>
      <c r="CF23" s="63"/>
      <c r="CG23" s="63">
        <f t="shared" si="29"/>
        <v>6</v>
      </c>
      <c r="CH23" s="63"/>
      <c r="CI23" s="66"/>
      <c r="CJ23" s="66"/>
      <c r="CK23" s="66"/>
      <c r="CL23" s="66"/>
      <c r="CM23" s="66"/>
      <c r="CN23" s="66"/>
      <c r="CO23" s="66"/>
      <c r="CP23" s="77"/>
      <c r="CQ23" s="77"/>
      <c r="CR23" s="77"/>
      <c r="CS23" s="77"/>
      <c r="CT23" s="77"/>
    </row>
    <row r="24" spans="1:98" ht="12" customHeight="1">
      <c r="A24" s="31"/>
      <c r="B24" s="3" t="str">
        <f t="shared" si="10"/>
        <v/>
      </c>
      <c r="C24" s="20" t="str">
        <f>CONCATENATE(B23,"B")</f>
        <v>6B</v>
      </c>
      <c r="D24" s="104" t="s">
        <v>58</v>
      </c>
      <c r="E24" s="106"/>
      <c r="F24" s="22">
        <v>10</v>
      </c>
      <c r="G24" s="23">
        <f t="shared" si="0"/>
        <v>9</v>
      </c>
      <c r="H24" s="22">
        <v>3</v>
      </c>
      <c r="I24" s="23">
        <f t="shared" si="1"/>
        <v>8</v>
      </c>
      <c r="J24" s="79">
        <v>0</v>
      </c>
      <c r="K24" s="23">
        <f t="shared" si="11"/>
        <v>1</v>
      </c>
      <c r="L24" s="22">
        <v>1</v>
      </c>
      <c r="M24" s="26">
        <f t="shared" si="12"/>
        <v>2</v>
      </c>
      <c r="N24" s="91"/>
      <c r="O24" s="92"/>
      <c r="P24" s="92"/>
      <c r="Q24" s="100"/>
      <c r="R24" s="26">
        <f t="shared" si="13"/>
        <v>20</v>
      </c>
      <c r="S24" s="32">
        <f t="shared" si="36"/>
        <v>22</v>
      </c>
      <c r="T24" s="34"/>
      <c r="U24" s="34"/>
      <c r="V24" s="34"/>
      <c r="W24" s="34"/>
      <c r="X24" s="61">
        <f t="shared" si="30"/>
        <v>9</v>
      </c>
      <c r="Y24" s="62">
        <f t="shared" si="15"/>
        <v>8</v>
      </c>
      <c r="Z24" s="67">
        <f t="shared" si="2"/>
        <v>1</v>
      </c>
      <c r="AA24" s="68">
        <f t="shared" si="3"/>
        <v>2</v>
      </c>
      <c r="AB24" s="69">
        <f t="shared" si="16"/>
        <v>120109108101102</v>
      </c>
      <c r="AC24" s="69">
        <f t="shared" si="4"/>
        <v>120109108101102</v>
      </c>
      <c r="AD24" s="64">
        <f t="shared" si="31"/>
        <v>22</v>
      </c>
      <c r="AG24" s="64">
        <f t="shared" si="5"/>
        <v>13</v>
      </c>
      <c r="AH24" s="64">
        <f t="shared" si="17"/>
        <v>6</v>
      </c>
      <c r="AJ24" s="64">
        <f t="shared" si="18"/>
        <v>6</v>
      </c>
      <c r="AK24" s="64">
        <f t="shared" si="19"/>
        <v>5</v>
      </c>
      <c r="AM24" s="64">
        <f t="shared" si="20"/>
        <v>0</v>
      </c>
      <c r="AN24" s="64">
        <f t="shared" si="32"/>
        <v>1</v>
      </c>
      <c r="AP24" s="64">
        <f t="shared" si="6"/>
        <v>6</v>
      </c>
      <c r="AQ24" s="64">
        <f t="shared" si="33"/>
        <v>7</v>
      </c>
      <c r="AS24" s="64" t="str">
        <f t="shared" si="7"/>
        <v/>
      </c>
      <c r="AT24" s="64">
        <f t="shared" si="34"/>
        <v>7</v>
      </c>
      <c r="AV24" s="64" t="str">
        <f>IF(ISNUMBER(SMALL(#REF!,ROW()-2)),SMALL(#REF!,ROW()-2),"")</f>
        <v/>
      </c>
      <c r="AW24" s="64">
        <f t="shared" si="35"/>
        <v>1</v>
      </c>
      <c r="AY24" s="70"/>
      <c r="AZ24" s="65" t="str">
        <f t="shared" si="8"/>
        <v/>
      </c>
      <c r="BA24" s="64">
        <f t="shared" si="21"/>
        <v>1</v>
      </c>
      <c r="BB24" s="74" t="str">
        <f>IF(ISNUMBER(AY24),VLOOKUP(AY24,AZ:BA,2,FALSE),"")</f>
        <v/>
      </c>
      <c r="BC24" s="74"/>
      <c r="BD24" s="74">
        <f>P24</f>
        <v>0</v>
      </c>
      <c r="BE24" s="64" t="str">
        <f t="shared" si="9"/>
        <v/>
      </c>
      <c r="BF24" s="64">
        <f t="shared" si="22"/>
        <v>12</v>
      </c>
      <c r="BG24" s="74">
        <f>IF(ISNUMBER(BD24),VLOOKUP(BD24,BE:BF,2,FALSE),"")</f>
        <v>0</v>
      </c>
      <c r="BI24" s="64">
        <f t="shared" si="23"/>
        <v>20</v>
      </c>
      <c r="BJ24" s="64">
        <f t="shared" si="24"/>
        <v>12</v>
      </c>
      <c r="BN24" s="89"/>
      <c r="BO24" s="89"/>
      <c r="BP24" s="89"/>
      <c r="BQ24" s="90"/>
      <c r="BR24" s="90"/>
      <c r="BS24" s="84" t="e">
        <f>#REF!</f>
        <v>#REF!</v>
      </c>
      <c r="BT24" s="90"/>
      <c r="BU24" s="84" t="e">
        <f>#REF!</f>
        <v>#REF!</v>
      </c>
      <c r="BV24" s="85"/>
      <c r="BW24" s="85"/>
      <c r="BX24" s="69" t="str">
        <f t="shared" si="25"/>
        <v/>
      </c>
      <c r="BY24" s="64">
        <f t="shared" si="26"/>
        <v>12</v>
      </c>
      <c r="CB24" s="63"/>
      <c r="CC24" s="63">
        <f t="shared" si="27"/>
        <v>9</v>
      </c>
      <c r="CD24" s="103"/>
      <c r="CE24" s="56">
        <f t="shared" si="28"/>
        <v>1</v>
      </c>
      <c r="CF24" s="63"/>
      <c r="CG24" s="63">
        <f t="shared" si="29"/>
        <v>8</v>
      </c>
      <c r="CH24" s="63"/>
      <c r="CI24" s="66"/>
      <c r="CJ24" s="66"/>
      <c r="CK24" s="66"/>
      <c r="CL24" s="66"/>
      <c r="CM24" s="66"/>
      <c r="CN24" s="66"/>
      <c r="CO24" s="66"/>
      <c r="CP24" s="77"/>
      <c r="CQ24" s="77"/>
      <c r="CR24" s="77"/>
      <c r="CS24" s="77"/>
      <c r="CT24" s="77"/>
    </row>
    <row r="25" spans="1:98" ht="12" customHeight="1">
      <c r="A25" s="31"/>
      <c r="B25" s="3" t="str">
        <f t="shared" si="10"/>
        <v/>
      </c>
      <c r="C25" s="20" t="str">
        <f>CONCATENATE(B23,"C")</f>
        <v>6C</v>
      </c>
      <c r="D25" s="104" t="s">
        <v>59</v>
      </c>
      <c r="E25" s="106"/>
      <c r="F25" s="22">
        <v>13</v>
      </c>
      <c r="G25" s="23">
        <f t="shared" si="0"/>
        <v>6</v>
      </c>
      <c r="H25" s="22">
        <v>5</v>
      </c>
      <c r="I25" s="23">
        <f t="shared" si="1"/>
        <v>6</v>
      </c>
      <c r="J25" s="79">
        <v>0</v>
      </c>
      <c r="K25" s="23">
        <f t="shared" si="11"/>
        <v>1</v>
      </c>
      <c r="L25" s="22">
        <v>17</v>
      </c>
      <c r="M25" s="26">
        <f t="shared" si="12"/>
        <v>15</v>
      </c>
      <c r="N25" s="91"/>
      <c r="O25" s="92"/>
      <c r="P25" s="92"/>
      <c r="Q25" s="100"/>
      <c r="R25" s="26">
        <f t="shared" si="13"/>
        <v>28</v>
      </c>
      <c r="S25" s="32">
        <f t="shared" si="36"/>
        <v>33</v>
      </c>
      <c r="T25" s="34"/>
      <c r="U25" s="34"/>
      <c r="V25" s="34"/>
      <c r="W25" s="34"/>
      <c r="X25" s="61">
        <f t="shared" si="30"/>
        <v>6</v>
      </c>
      <c r="Y25" s="62">
        <f t="shared" si="15"/>
        <v>6</v>
      </c>
      <c r="Z25" s="67">
        <f t="shared" si="2"/>
        <v>1</v>
      </c>
      <c r="AA25" s="68">
        <f t="shared" si="3"/>
        <v>15</v>
      </c>
      <c r="AB25" s="69">
        <f t="shared" si="16"/>
        <v>128106106101115</v>
      </c>
      <c r="AC25" s="69">
        <f t="shared" si="4"/>
        <v>120109108101102</v>
      </c>
      <c r="AD25" s="64">
        <f t="shared" si="31"/>
        <v>22</v>
      </c>
      <c r="AG25" s="64">
        <f t="shared" si="5"/>
        <v>13</v>
      </c>
      <c r="AH25" s="64">
        <f t="shared" si="17"/>
        <v>6</v>
      </c>
      <c r="AJ25" s="64">
        <f t="shared" si="18"/>
        <v>6</v>
      </c>
      <c r="AK25" s="64">
        <f t="shared" si="19"/>
        <v>5</v>
      </c>
      <c r="AM25" s="64">
        <f t="shared" si="20"/>
        <v>0</v>
      </c>
      <c r="AN25" s="64">
        <f t="shared" si="32"/>
        <v>1</v>
      </c>
      <c r="AP25" s="64">
        <f t="shared" si="6"/>
        <v>7</v>
      </c>
      <c r="AQ25" s="64">
        <f t="shared" si="33"/>
        <v>8</v>
      </c>
      <c r="AS25" s="64" t="str">
        <f t="shared" si="7"/>
        <v/>
      </c>
      <c r="AT25" s="64">
        <f t="shared" si="34"/>
        <v>7</v>
      </c>
      <c r="AV25" s="64" t="str">
        <f>IF(ISNUMBER(SMALL(#REF!,ROW()-2)),SMALL(#REF!,ROW()-2),"")</f>
        <v/>
      </c>
      <c r="AW25" s="64">
        <f t="shared" si="35"/>
        <v>1</v>
      </c>
      <c r="AY25" s="70"/>
      <c r="AZ25" s="65" t="str">
        <f t="shared" si="8"/>
        <v/>
      </c>
      <c r="BA25" s="64">
        <f t="shared" si="21"/>
        <v>1</v>
      </c>
      <c r="BB25" s="74"/>
      <c r="BC25" s="74"/>
      <c r="BD25" s="74"/>
      <c r="BE25" s="64" t="str">
        <f t="shared" si="9"/>
        <v/>
      </c>
      <c r="BF25" s="64">
        <f t="shared" si="22"/>
        <v>12</v>
      </c>
      <c r="BG25" s="74"/>
      <c r="BI25" s="64">
        <f t="shared" si="23"/>
        <v>20</v>
      </c>
      <c r="BJ25" s="64">
        <f t="shared" si="24"/>
        <v>12</v>
      </c>
      <c r="BN25" s="89"/>
      <c r="BO25" s="89"/>
      <c r="BP25" s="89"/>
      <c r="BQ25" s="90"/>
      <c r="BR25" s="90"/>
      <c r="BS25" s="84"/>
      <c r="BT25" s="90"/>
      <c r="BU25" s="84"/>
      <c r="BV25" s="85"/>
      <c r="BW25" s="85"/>
      <c r="BX25" s="69" t="str">
        <f t="shared" si="25"/>
        <v/>
      </c>
      <c r="BY25" s="64">
        <f t="shared" si="26"/>
        <v>12</v>
      </c>
      <c r="CB25" s="63"/>
      <c r="CC25" s="63">
        <f t="shared" si="27"/>
        <v>6</v>
      </c>
      <c r="CD25" s="103"/>
      <c r="CE25" s="56">
        <f t="shared" si="28"/>
        <v>1</v>
      </c>
      <c r="CF25" s="63"/>
      <c r="CG25" s="63">
        <f t="shared" si="29"/>
        <v>6</v>
      </c>
      <c r="CH25" s="63"/>
      <c r="CI25" s="66"/>
      <c r="CJ25" s="66"/>
      <c r="CK25" s="66"/>
      <c r="CL25" s="66"/>
      <c r="CM25" s="66"/>
      <c r="CN25" s="66"/>
      <c r="CO25" s="66"/>
      <c r="CP25" s="77"/>
      <c r="CQ25" s="77"/>
      <c r="CR25" s="77"/>
      <c r="CS25" s="77"/>
      <c r="CT25" s="77"/>
    </row>
    <row r="26" spans="1:98" ht="12" customHeight="1">
      <c r="A26" s="31"/>
      <c r="B26" s="3" t="str">
        <f t="shared" si="10"/>
        <v/>
      </c>
      <c r="C26" s="20" t="str">
        <f>CONCATENATE(B23,"D")</f>
        <v>6D</v>
      </c>
      <c r="D26" s="104" t="s">
        <v>60</v>
      </c>
      <c r="E26" s="106"/>
      <c r="F26" s="22">
        <v>11</v>
      </c>
      <c r="G26" s="23">
        <f t="shared" si="0"/>
        <v>8</v>
      </c>
      <c r="H26" s="22">
        <v>4</v>
      </c>
      <c r="I26" s="23">
        <f t="shared" si="1"/>
        <v>7</v>
      </c>
      <c r="J26" s="79">
        <v>0</v>
      </c>
      <c r="K26" s="23">
        <f t="shared" si="11"/>
        <v>1</v>
      </c>
      <c r="L26" s="22">
        <v>19</v>
      </c>
      <c r="M26" s="26">
        <f t="shared" si="12"/>
        <v>17</v>
      </c>
      <c r="N26" s="91"/>
      <c r="O26" s="92"/>
      <c r="P26" s="92"/>
      <c r="Q26" s="100"/>
      <c r="R26" s="26">
        <f t="shared" si="13"/>
        <v>33</v>
      </c>
      <c r="S26" s="32">
        <f t="shared" si="36"/>
        <v>41</v>
      </c>
      <c r="T26" s="34"/>
      <c r="U26" s="34"/>
      <c r="V26" s="34"/>
      <c r="W26" s="34"/>
      <c r="X26" s="61">
        <f t="shared" si="30"/>
        <v>8</v>
      </c>
      <c r="Y26" s="62">
        <f t="shared" si="15"/>
        <v>7</v>
      </c>
      <c r="Z26" s="67">
        <f t="shared" si="2"/>
        <v>1</v>
      </c>
      <c r="AA26" s="68">
        <f t="shared" si="3"/>
        <v>17</v>
      </c>
      <c r="AB26" s="69">
        <f t="shared" si="16"/>
        <v>133108107101117</v>
      </c>
      <c r="AC26" s="69">
        <f t="shared" si="4"/>
        <v>121106105101109</v>
      </c>
      <c r="AD26" s="64">
        <f t="shared" si="31"/>
        <v>23</v>
      </c>
      <c r="AG26" s="64">
        <f t="shared" si="5"/>
        <v>12</v>
      </c>
      <c r="AH26" s="64">
        <f t="shared" si="17"/>
        <v>7</v>
      </c>
      <c r="AJ26" s="64">
        <f t="shared" si="18"/>
        <v>6</v>
      </c>
      <c r="AK26" s="64">
        <f t="shared" si="19"/>
        <v>5</v>
      </c>
      <c r="AM26" s="64">
        <f t="shared" si="20"/>
        <v>0</v>
      </c>
      <c r="AN26" s="64">
        <f t="shared" si="32"/>
        <v>1</v>
      </c>
      <c r="AP26" s="64">
        <f t="shared" si="6"/>
        <v>8</v>
      </c>
      <c r="AQ26" s="64">
        <f t="shared" si="33"/>
        <v>9</v>
      </c>
      <c r="AS26" s="64" t="str">
        <f t="shared" si="7"/>
        <v/>
      </c>
      <c r="AT26" s="64">
        <f t="shared" si="34"/>
        <v>7</v>
      </c>
      <c r="AV26" s="64" t="str">
        <f>IF(ISNUMBER(SMALL(#REF!,ROW()-2)),SMALL(#REF!,ROW()-2),"")</f>
        <v/>
      </c>
      <c r="AW26" s="64">
        <f t="shared" si="35"/>
        <v>1</v>
      </c>
      <c r="AY26" s="70"/>
      <c r="AZ26" s="65" t="str">
        <f t="shared" si="8"/>
        <v/>
      </c>
      <c r="BA26" s="64">
        <f t="shared" si="21"/>
        <v>1</v>
      </c>
      <c r="BB26" s="74"/>
      <c r="BC26" s="74"/>
      <c r="BD26" s="74"/>
      <c r="BE26" s="64" t="str">
        <f t="shared" si="9"/>
        <v/>
      </c>
      <c r="BF26" s="64">
        <f t="shared" si="22"/>
        <v>12</v>
      </c>
      <c r="BG26" s="74"/>
      <c r="BI26" s="64">
        <f t="shared" si="23"/>
        <v>21</v>
      </c>
      <c r="BJ26" s="64">
        <f t="shared" si="24"/>
        <v>13</v>
      </c>
      <c r="BN26" s="89"/>
      <c r="BO26" s="89"/>
      <c r="BP26" s="89"/>
      <c r="BQ26" s="90"/>
      <c r="BR26" s="90"/>
      <c r="BS26" s="84"/>
      <c r="BT26" s="90"/>
      <c r="BU26" s="84"/>
      <c r="BV26" s="85"/>
      <c r="BW26" s="85"/>
      <c r="BX26" s="69" t="str">
        <f t="shared" si="25"/>
        <v/>
      </c>
      <c r="BY26" s="64">
        <f t="shared" si="26"/>
        <v>12</v>
      </c>
      <c r="CB26" s="63"/>
      <c r="CC26" s="63">
        <f t="shared" si="27"/>
        <v>8</v>
      </c>
      <c r="CD26" s="103"/>
      <c r="CE26" s="56">
        <f t="shared" si="28"/>
        <v>1</v>
      </c>
      <c r="CF26" s="63"/>
      <c r="CG26" s="63">
        <f t="shared" si="29"/>
        <v>7</v>
      </c>
      <c r="CH26" s="63"/>
      <c r="CI26" s="66"/>
      <c r="CJ26" s="66"/>
      <c r="CK26" s="66"/>
      <c r="CL26" s="66"/>
      <c r="CM26" s="66"/>
      <c r="CN26" s="66"/>
      <c r="CO26" s="66"/>
      <c r="CP26" s="77"/>
      <c r="CQ26" s="77"/>
      <c r="CR26" s="77"/>
      <c r="CS26" s="77"/>
      <c r="CT26" s="77"/>
    </row>
    <row r="27" spans="1:98" ht="12" customHeight="1">
      <c r="A27" s="31"/>
      <c r="B27" s="3">
        <f t="shared" si="10"/>
        <v>7</v>
      </c>
      <c r="C27" s="20" t="str">
        <f>CONCATENATE(B27,"A")</f>
        <v>7A</v>
      </c>
      <c r="D27" s="104" t="s">
        <v>62</v>
      </c>
      <c r="E27" s="107" t="s">
        <v>84</v>
      </c>
      <c r="F27" s="22">
        <v>7</v>
      </c>
      <c r="G27" s="23">
        <f t="shared" si="0"/>
        <v>12</v>
      </c>
      <c r="H27" s="22">
        <v>4</v>
      </c>
      <c r="I27" s="23">
        <f t="shared" si="1"/>
        <v>7</v>
      </c>
      <c r="J27" s="79">
        <v>0</v>
      </c>
      <c r="K27" s="23">
        <f t="shared" si="11"/>
        <v>1</v>
      </c>
      <c r="L27" s="22">
        <v>11</v>
      </c>
      <c r="M27" s="25">
        <f t="shared" si="12"/>
        <v>12</v>
      </c>
      <c r="N27" s="91">
        <v>4</v>
      </c>
      <c r="O27" s="92">
        <f>IF(ISBLANK(N27),"",IF(N27=0,$CC$2,CD27))</f>
        <v>4</v>
      </c>
      <c r="P27" s="92">
        <f>IF(ISNUMBER(O27),IF(ISNUMBER(O27),IF(ISNUMBER(O27),IF(ISNUMBER(O27),O27+G27+G28+G29+G30+I27+I28+I29+I30+K27+K28+K29+K30+M27+M28+M29+M30,""),""),""),"")</f>
        <v>102</v>
      </c>
      <c r="Q27" s="100">
        <f>IF(ISNUMBER(P27),VLOOKUP(BV27,BX:BY,2,FALSE),"")</f>
        <v>9</v>
      </c>
      <c r="R27" s="26">
        <f t="shared" si="13"/>
        <v>32</v>
      </c>
      <c r="S27" s="27">
        <f t="shared" si="36"/>
        <v>40</v>
      </c>
      <c r="T27" s="34"/>
      <c r="U27" s="34"/>
      <c r="V27" s="34"/>
      <c r="W27" s="34"/>
      <c r="X27" s="61">
        <f t="shared" si="30"/>
        <v>12</v>
      </c>
      <c r="Y27" s="62">
        <f t="shared" si="15"/>
        <v>7</v>
      </c>
      <c r="Z27" s="67">
        <f t="shared" si="2"/>
        <v>1</v>
      </c>
      <c r="AA27" s="68">
        <f t="shared" si="3"/>
        <v>12</v>
      </c>
      <c r="AB27" s="69">
        <f t="shared" si="16"/>
        <v>132112107101112</v>
      </c>
      <c r="AC27" s="69">
        <f t="shared" si="4"/>
        <v>122103105101113</v>
      </c>
      <c r="AD27" s="64">
        <f t="shared" si="31"/>
        <v>24</v>
      </c>
      <c r="AG27" s="64">
        <f t="shared" si="5"/>
        <v>12</v>
      </c>
      <c r="AH27" s="64">
        <f t="shared" si="17"/>
        <v>7</v>
      </c>
      <c r="AJ27" s="64">
        <f t="shared" si="18"/>
        <v>6</v>
      </c>
      <c r="AK27" s="64">
        <f t="shared" si="19"/>
        <v>5</v>
      </c>
      <c r="AM27" s="64">
        <f t="shared" si="20"/>
        <v>0</v>
      </c>
      <c r="AN27" s="64">
        <f t="shared" si="32"/>
        <v>1</v>
      </c>
      <c r="AP27" s="64">
        <f t="shared" si="6"/>
        <v>8</v>
      </c>
      <c r="AQ27" s="64">
        <f t="shared" si="33"/>
        <v>9</v>
      </c>
      <c r="AS27" s="64" t="str">
        <f t="shared" si="7"/>
        <v/>
      </c>
      <c r="AT27" s="64">
        <f t="shared" si="34"/>
        <v>7</v>
      </c>
      <c r="AV27" s="64" t="str">
        <f>IF(ISNUMBER(SMALL(#REF!,ROW()-2)),SMALL(#REF!,ROW()-2),"")</f>
        <v/>
      </c>
      <c r="AW27" s="64">
        <f t="shared" si="35"/>
        <v>1</v>
      </c>
      <c r="AY27" s="70"/>
      <c r="AZ27" s="65" t="str">
        <f t="shared" si="8"/>
        <v/>
      </c>
      <c r="BA27" s="64">
        <f t="shared" si="21"/>
        <v>1</v>
      </c>
      <c r="BB27" s="74" t="str">
        <f>IF(ISNUMBER(AY27),VLOOKUP(AY27,AZ:BA,2,FALSE),"")</f>
        <v/>
      </c>
      <c r="BC27" s="74"/>
      <c r="BD27" s="74">
        <f>P27</f>
        <v>102</v>
      </c>
      <c r="BE27" s="64" t="str">
        <f t="shared" si="9"/>
        <v/>
      </c>
      <c r="BF27" s="64">
        <f t="shared" si="22"/>
        <v>12</v>
      </c>
      <c r="BG27" s="74">
        <f>IF(ISNUMBER(BD27),VLOOKUP(BD27,BE:BF,2,FALSE),"")</f>
        <v>9</v>
      </c>
      <c r="BI27" s="64">
        <f t="shared" si="23"/>
        <v>22</v>
      </c>
      <c r="BJ27" s="64">
        <f t="shared" si="24"/>
        <v>14</v>
      </c>
      <c r="BN27" s="89">
        <f>P27</f>
        <v>102</v>
      </c>
      <c r="BO27" s="89">
        <f>SUM(G27,G28,G29,G30)</f>
        <v>31</v>
      </c>
      <c r="BP27" s="89">
        <f>SUM(I27,I28,I29,I30)</f>
        <v>16</v>
      </c>
      <c r="BQ27" s="90">
        <f>SUM(K27,K28,K29,K30)</f>
        <v>4</v>
      </c>
      <c r="BR27" s="90">
        <f>O27</f>
        <v>4</v>
      </c>
      <c r="BS27" s="84" t="e">
        <f>#REF!</f>
        <v>#REF!</v>
      </c>
      <c r="BT27" s="90">
        <f>SUM(M27,M28,M29,M30)</f>
        <v>47</v>
      </c>
      <c r="BU27" s="84" t="e">
        <f>#REF!</f>
        <v>#REF!</v>
      </c>
      <c r="BV27" s="85">
        <f>IF(ISNUMBER(P27),CONCATENATE(BN27+100,BO27+100,BP27+100,BQ27+100,BT27+100,BR27+100)+0,"")</f>
        <v>2.0213111610414701E+17</v>
      </c>
      <c r="BW27" s="85" t="str">
        <f>IF(ISNUMBER(SMALL(BV:BV,ROW()-2)),SMALL(BV:BV,ROW()-2),"")</f>
        <v/>
      </c>
      <c r="BX27" s="69" t="str">
        <f t="shared" si="25"/>
        <v/>
      </c>
      <c r="BY27" s="64">
        <f t="shared" si="26"/>
        <v>12</v>
      </c>
      <c r="CB27" s="63"/>
      <c r="CC27" s="63">
        <f t="shared" si="27"/>
        <v>12</v>
      </c>
      <c r="CD27" s="103">
        <f>VLOOKUP(N27,AS:AT,2,FALSE)</f>
        <v>4</v>
      </c>
      <c r="CE27" s="56">
        <f t="shared" si="28"/>
        <v>1</v>
      </c>
      <c r="CF27" s="63"/>
      <c r="CG27" s="63">
        <f t="shared" si="29"/>
        <v>7</v>
      </c>
      <c r="CH27" s="63"/>
      <c r="CI27" s="66"/>
      <c r="CJ27" s="66"/>
      <c r="CK27" s="66"/>
      <c r="CL27" s="66"/>
      <c r="CM27" s="66"/>
      <c r="CN27" s="66"/>
      <c r="CO27" s="66"/>
      <c r="CP27" s="77"/>
      <c r="CQ27" s="77"/>
      <c r="CR27" s="77"/>
      <c r="CS27" s="77"/>
      <c r="CT27" s="77"/>
    </row>
    <row r="28" spans="1:98" ht="12" customHeight="1">
      <c r="A28" s="31"/>
      <c r="B28" s="3" t="str">
        <f t="shared" si="10"/>
        <v/>
      </c>
      <c r="C28" s="20" t="str">
        <f>CONCATENATE(B27,"B")</f>
        <v>7B</v>
      </c>
      <c r="D28" s="104" t="s">
        <v>63</v>
      </c>
      <c r="E28" s="107"/>
      <c r="F28" s="22">
        <v>14</v>
      </c>
      <c r="G28" s="23">
        <f t="shared" si="0"/>
        <v>5</v>
      </c>
      <c r="H28" s="22">
        <v>8</v>
      </c>
      <c r="I28" s="23">
        <f t="shared" si="1"/>
        <v>3</v>
      </c>
      <c r="J28" s="79">
        <v>0</v>
      </c>
      <c r="K28" s="23">
        <f t="shared" si="11"/>
        <v>1</v>
      </c>
      <c r="L28" s="22">
        <v>4</v>
      </c>
      <c r="M28" s="23">
        <f t="shared" si="12"/>
        <v>5</v>
      </c>
      <c r="N28" s="91"/>
      <c r="O28" s="92"/>
      <c r="P28" s="92"/>
      <c r="Q28" s="100"/>
      <c r="R28" s="26">
        <f t="shared" si="13"/>
        <v>14</v>
      </c>
      <c r="S28" s="27">
        <f t="shared" si="36"/>
        <v>11</v>
      </c>
      <c r="T28" s="34"/>
      <c r="U28" s="34"/>
      <c r="V28" s="34"/>
      <c r="W28" s="34"/>
      <c r="X28" s="61">
        <f t="shared" si="30"/>
        <v>5</v>
      </c>
      <c r="Y28" s="62">
        <f t="shared" si="15"/>
        <v>3</v>
      </c>
      <c r="Z28" s="67">
        <f t="shared" si="2"/>
        <v>1</v>
      </c>
      <c r="AA28" s="68">
        <f t="shared" si="3"/>
        <v>5</v>
      </c>
      <c r="AB28" s="69">
        <f t="shared" si="16"/>
        <v>114105103101105</v>
      </c>
      <c r="AC28" s="69">
        <f t="shared" si="4"/>
        <v>122107103101111</v>
      </c>
      <c r="AD28" s="64">
        <f t="shared" si="31"/>
        <v>25</v>
      </c>
      <c r="AG28" s="64">
        <f t="shared" si="5"/>
        <v>12</v>
      </c>
      <c r="AH28" s="64">
        <f t="shared" si="17"/>
        <v>7</v>
      </c>
      <c r="AJ28" s="64">
        <f t="shared" si="18"/>
        <v>6</v>
      </c>
      <c r="AK28" s="64">
        <f t="shared" si="19"/>
        <v>5</v>
      </c>
      <c r="AM28" s="64">
        <f t="shared" si="20"/>
        <v>0</v>
      </c>
      <c r="AN28" s="64">
        <f t="shared" si="32"/>
        <v>1</v>
      </c>
      <c r="AP28" s="64">
        <f t="shared" si="6"/>
        <v>8</v>
      </c>
      <c r="AQ28" s="64">
        <f t="shared" si="33"/>
        <v>9</v>
      </c>
      <c r="AS28" s="64" t="str">
        <f t="shared" si="7"/>
        <v/>
      </c>
      <c r="AT28" s="64">
        <f t="shared" si="34"/>
        <v>7</v>
      </c>
      <c r="AV28" s="64" t="str">
        <f>IF(ISNUMBER(SMALL(#REF!,ROW()-2)),SMALL(#REF!,ROW()-2),"")</f>
        <v/>
      </c>
      <c r="AW28" s="64">
        <f t="shared" si="35"/>
        <v>1</v>
      </c>
      <c r="AY28" s="70"/>
      <c r="AZ28" s="65" t="str">
        <f t="shared" si="8"/>
        <v/>
      </c>
      <c r="BA28" s="64">
        <f t="shared" si="21"/>
        <v>1</v>
      </c>
      <c r="BB28" s="74"/>
      <c r="BC28" s="74"/>
      <c r="BD28" s="74"/>
      <c r="BE28" s="64" t="str">
        <f t="shared" si="9"/>
        <v/>
      </c>
      <c r="BF28" s="64">
        <f t="shared" si="22"/>
        <v>12</v>
      </c>
      <c r="BG28" s="74"/>
      <c r="BI28" s="64">
        <f t="shared" si="23"/>
        <v>22</v>
      </c>
      <c r="BJ28" s="64">
        <f t="shared" si="24"/>
        <v>14</v>
      </c>
      <c r="BN28" s="89"/>
      <c r="BO28" s="89"/>
      <c r="BP28" s="89"/>
      <c r="BQ28" s="90"/>
      <c r="BR28" s="90"/>
      <c r="BS28" s="84"/>
      <c r="BT28" s="90"/>
      <c r="BU28" s="84"/>
      <c r="BV28" s="85"/>
      <c r="BW28" s="85"/>
      <c r="BX28" s="69" t="str">
        <f t="shared" si="25"/>
        <v/>
      </c>
      <c r="BY28" s="64">
        <f t="shared" si="26"/>
        <v>12</v>
      </c>
      <c r="CB28" s="63"/>
      <c r="CC28" s="63">
        <f t="shared" si="27"/>
        <v>5</v>
      </c>
      <c r="CD28" s="103"/>
      <c r="CE28" s="56">
        <f t="shared" si="28"/>
        <v>1</v>
      </c>
      <c r="CF28" s="63"/>
      <c r="CG28" s="63">
        <f t="shared" si="29"/>
        <v>3</v>
      </c>
      <c r="CH28" s="63"/>
      <c r="CI28" s="66"/>
      <c r="CJ28" s="66"/>
      <c r="CK28" s="66"/>
      <c r="CL28" s="66"/>
      <c r="CM28" s="66"/>
      <c r="CN28" s="66"/>
      <c r="CO28" s="66"/>
      <c r="CP28" s="77"/>
      <c r="CQ28" s="77"/>
      <c r="CR28" s="77"/>
      <c r="CS28" s="77"/>
      <c r="CT28" s="77"/>
    </row>
    <row r="29" spans="1:98" ht="12" customHeight="1">
      <c r="A29" s="31"/>
      <c r="B29" s="3" t="str">
        <f t="shared" si="10"/>
        <v/>
      </c>
      <c r="C29" s="20" t="str">
        <f>CONCATENATE(B27,"C")</f>
        <v>7C</v>
      </c>
      <c r="D29" s="104" t="s">
        <v>64</v>
      </c>
      <c r="E29" s="107"/>
      <c r="F29" s="22">
        <v>12</v>
      </c>
      <c r="G29" s="23">
        <f t="shared" si="0"/>
        <v>7</v>
      </c>
      <c r="H29" s="22">
        <v>8</v>
      </c>
      <c r="I29" s="23">
        <f t="shared" si="1"/>
        <v>3</v>
      </c>
      <c r="J29" s="79">
        <v>0</v>
      </c>
      <c r="K29" s="23">
        <f t="shared" si="11"/>
        <v>1</v>
      </c>
      <c r="L29" s="22">
        <v>10</v>
      </c>
      <c r="M29" s="23">
        <f t="shared" si="12"/>
        <v>11</v>
      </c>
      <c r="N29" s="91"/>
      <c r="O29" s="92"/>
      <c r="P29" s="92"/>
      <c r="Q29" s="100"/>
      <c r="R29" s="26">
        <f t="shared" si="13"/>
        <v>22</v>
      </c>
      <c r="S29" s="27">
        <f t="shared" si="36"/>
        <v>25</v>
      </c>
      <c r="T29" s="34"/>
      <c r="U29" s="34"/>
      <c r="V29" s="34"/>
      <c r="W29" s="34"/>
      <c r="X29" s="61">
        <f t="shared" si="30"/>
        <v>7</v>
      </c>
      <c r="Y29" s="62">
        <f t="shared" si="15"/>
        <v>3</v>
      </c>
      <c r="Z29" s="67">
        <f t="shared" si="2"/>
        <v>1</v>
      </c>
      <c r="AA29" s="68">
        <f t="shared" si="3"/>
        <v>11</v>
      </c>
      <c r="AB29" s="69">
        <f t="shared" si="16"/>
        <v>122107103101111</v>
      </c>
      <c r="AC29" s="69">
        <f t="shared" si="4"/>
        <v>122108107101106</v>
      </c>
      <c r="AD29" s="64">
        <f t="shared" si="31"/>
        <v>26</v>
      </c>
      <c r="AG29" s="64">
        <f t="shared" si="5"/>
        <v>12</v>
      </c>
      <c r="AH29" s="64">
        <f t="shared" si="17"/>
        <v>7</v>
      </c>
      <c r="AJ29" s="64">
        <f t="shared" si="18"/>
        <v>5</v>
      </c>
      <c r="AK29" s="64">
        <f t="shared" si="19"/>
        <v>6</v>
      </c>
      <c r="AM29" s="64">
        <f t="shared" si="20"/>
        <v>0</v>
      </c>
      <c r="AN29" s="64">
        <f t="shared" si="32"/>
        <v>1</v>
      </c>
      <c r="AP29" s="64">
        <f t="shared" si="6"/>
        <v>9</v>
      </c>
      <c r="AQ29" s="64">
        <f t="shared" si="33"/>
        <v>10</v>
      </c>
      <c r="AS29" s="64" t="str">
        <f t="shared" si="7"/>
        <v/>
      </c>
      <c r="AT29" s="64">
        <f t="shared" si="34"/>
        <v>7</v>
      </c>
      <c r="AV29" s="64" t="str">
        <f>IF(ISNUMBER(SMALL(#REF!,ROW()-2)),SMALL(#REF!,ROW()-2),"")</f>
        <v/>
      </c>
      <c r="AW29" s="64">
        <f t="shared" si="35"/>
        <v>1</v>
      </c>
      <c r="AY29" s="70"/>
      <c r="AZ29" s="65" t="str">
        <f t="shared" si="8"/>
        <v/>
      </c>
      <c r="BA29" s="64">
        <f t="shared" si="21"/>
        <v>1</v>
      </c>
      <c r="BB29" s="74"/>
      <c r="BC29" s="74"/>
      <c r="BD29" s="74"/>
      <c r="BE29" s="64" t="str">
        <f t="shared" si="9"/>
        <v/>
      </c>
      <c r="BF29" s="64">
        <f t="shared" si="22"/>
        <v>12</v>
      </c>
      <c r="BG29" s="74"/>
      <c r="BI29" s="64">
        <f t="shared" si="23"/>
        <v>22</v>
      </c>
      <c r="BJ29" s="64">
        <f t="shared" si="24"/>
        <v>14</v>
      </c>
      <c r="BN29" s="89"/>
      <c r="BO29" s="89"/>
      <c r="BP29" s="89"/>
      <c r="BQ29" s="90"/>
      <c r="BR29" s="90"/>
      <c r="BS29" s="84"/>
      <c r="BT29" s="90"/>
      <c r="BU29" s="84"/>
      <c r="BV29" s="85"/>
      <c r="BW29" s="85"/>
      <c r="BX29" s="69" t="str">
        <f t="shared" si="25"/>
        <v/>
      </c>
      <c r="BY29" s="64">
        <f t="shared" si="26"/>
        <v>12</v>
      </c>
      <c r="CB29" s="63"/>
      <c r="CC29" s="63">
        <f t="shared" si="27"/>
        <v>7</v>
      </c>
      <c r="CD29" s="103"/>
      <c r="CE29" s="56">
        <f t="shared" si="28"/>
        <v>1</v>
      </c>
      <c r="CF29" s="63"/>
      <c r="CG29" s="63">
        <f t="shared" si="29"/>
        <v>3</v>
      </c>
      <c r="CH29" s="63"/>
      <c r="CI29" s="66"/>
      <c r="CJ29" s="66"/>
      <c r="CK29" s="66"/>
      <c r="CL29" s="66"/>
      <c r="CM29" s="66"/>
      <c r="CN29" s="66"/>
      <c r="CO29" s="66"/>
      <c r="CP29" s="77"/>
      <c r="CQ29" s="77"/>
      <c r="CR29" s="77"/>
      <c r="CS29" s="77"/>
      <c r="CT29" s="77"/>
    </row>
    <row r="30" spans="1:98" ht="12" customHeight="1">
      <c r="A30" s="31"/>
      <c r="B30" s="3" t="str">
        <f t="shared" si="10"/>
        <v/>
      </c>
      <c r="C30" s="20" t="str">
        <f>CONCATENATE(B27,"D")</f>
        <v>7D</v>
      </c>
      <c r="D30" s="104" t="s">
        <v>65</v>
      </c>
      <c r="E30" s="107"/>
      <c r="F30" s="22">
        <v>12</v>
      </c>
      <c r="G30" s="23">
        <f t="shared" si="0"/>
        <v>7</v>
      </c>
      <c r="H30" s="22">
        <v>8</v>
      </c>
      <c r="I30" s="23">
        <f t="shared" si="1"/>
        <v>3</v>
      </c>
      <c r="J30" s="79">
        <v>0</v>
      </c>
      <c r="K30" s="23">
        <f t="shared" si="11"/>
        <v>1</v>
      </c>
      <c r="L30" s="22">
        <v>24</v>
      </c>
      <c r="M30" s="26">
        <f t="shared" si="12"/>
        <v>19</v>
      </c>
      <c r="N30" s="91"/>
      <c r="O30" s="92"/>
      <c r="P30" s="92"/>
      <c r="Q30" s="100"/>
      <c r="R30" s="26">
        <f t="shared" si="13"/>
        <v>30</v>
      </c>
      <c r="S30" s="32">
        <f t="shared" si="36"/>
        <v>35</v>
      </c>
      <c r="T30" s="34"/>
      <c r="U30" s="34"/>
      <c r="V30" s="34"/>
      <c r="W30" s="34"/>
      <c r="X30" s="61">
        <f t="shared" si="30"/>
        <v>7</v>
      </c>
      <c r="Y30" s="62">
        <f t="shared" si="15"/>
        <v>3</v>
      </c>
      <c r="Z30" s="67">
        <f t="shared" si="2"/>
        <v>1</v>
      </c>
      <c r="AA30" s="68">
        <f t="shared" si="3"/>
        <v>19</v>
      </c>
      <c r="AB30" s="69">
        <f t="shared" si="16"/>
        <v>130107103101119</v>
      </c>
      <c r="AC30" s="69">
        <f t="shared" si="4"/>
        <v>123103103101116</v>
      </c>
      <c r="AD30" s="64">
        <f t="shared" si="31"/>
        <v>27</v>
      </c>
      <c r="AG30" s="64">
        <f t="shared" si="5"/>
        <v>12</v>
      </c>
      <c r="AH30" s="64">
        <f t="shared" si="17"/>
        <v>7</v>
      </c>
      <c r="AJ30" s="64">
        <f t="shared" si="18"/>
        <v>5</v>
      </c>
      <c r="AK30" s="64">
        <f t="shared" si="19"/>
        <v>6</v>
      </c>
      <c r="AM30" s="64">
        <f t="shared" si="20"/>
        <v>0</v>
      </c>
      <c r="AN30" s="64">
        <f t="shared" si="32"/>
        <v>1</v>
      </c>
      <c r="AP30" s="64">
        <f t="shared" si="6"/>
        <v>10</v>
      </c>
      <c r="AQ30" s="64">
        <f t="shared" si="33"/>
        <v>11</v>
      </c>
      <c r="AS30" s="64" t="str">
        <f t="shared" si="7"/>
        <v/>
      </c>
      <c r="AT30" s="64">
        <f t="shared" si="34"/>
        <v>7</v>
      </c>
      <c r="AV30" s="64" t="str">
        <f>IF(ISNUMBER(SMALL(#REF!,ROW()-2)),SMALL(#REF!,ROW()-2),"")</f>
        <v/>
      </c>
      <c r="AW30" s="64">
        <f t="shared" si="35"/>
        <v>1</v>
      </c>
      <c r="AY30" s="70"/>
      <c r="AZ30" s="65" t="str">
        <f t="shared" si="8"/>
        <v/>
      </c>
      <c r="BA30" s="64">
        <f t="shared" si="21"/>
        <v>1</v>
      </c>
      <c r="BB30" s="74" t="str">
        <f>IF(ISNUMBER(AY30),VLOOKUP(AY30,AZ:BA,2,FALSE),"")</f>
        <v/>
      </c>
      <c r="BC30" s="74"/>
      <c r="BD30" s="74">
        <f>P30</f>
        <v>0</v>
      </c>
      <c r="BE30" s="64" t="str">
        <f t="shared" si="9"/>
        <v/>
      </c>
      <c r="BF30" s="64">
        <f t="shared" si="22"/>
        <v>12</v>
      </c>
      <c r="BG30" s="74">
        <f>IF(ISNUMBER(BD30),VLOOKUP(BD30,BE:BF,2,FALSE),"")</f>
        <v>0</v>
      </c>
      <c r="BI30" s="64">
        <f t="shared" si="23"/>
        <v>23</v>
      </c>
      <c r="BJ30" s="64">
        <f t="shared" si="24"/>
        <v>15</v>
      </c>
      <c r="BN30" s="89"/>
      <c r="BO30" s="89"/>
      <c r="BP30" s="89"/>
      <c r="BQ30" s="90"/>
      <c r="BR30" s="90"/>
      <c r="BS30" s="84" t="e">
        <f>#REF!</f>
        <v>#REF!</v>
      </c>
      <c r="BT30" s="90"/>
      <c r="BU30" s="84" t="e">
        <f>#REF!</f>
        <v>#REF!</v>
      </c>
      <c r="BV30" s="85"/>
      <c r="BW30" s="85"/>
      <c r="BX30" s="69" t="str">
        <f t="shared" si="25"/>
        <v/>
      </c>
      <c r="BY30" s="64">
        <f t="shared" si="26"/>
        <v>12</v>
      </c>
      <c r="CB30" s="63"/>
      <c r="CC30" s="63">
        <f t="shared" si="27"/>
        <v>7</v>
      </c>
      <c r="CD30" s="103"/>
      <c r="CE30" s="56">
        <f t="shared" si="28"/>
        <v>1</v>
      </c>
      <c r="CF30" s="63"/>
      <c r="CG30" s="63">
        <f t="shared" si="29"/>
        <v>3</v>
      </c>
      <c r="CH30" s="63"/>
      <c r="CI30" s="66"/>
      <c r="CJ30" s="66"/>
      <c r="CK30" s="66"/>
      <c r="CL30" s="66"/>
      <c r="CM30" s="66"/>
      <c r="CN30" s="66"/>
      <c r="CO30" s="66"/>
      <c r="CP30" s="77"/>
      <c r="CQ30" s="77"/>
      <c r="CR30" s="77"/>
      <c r="CS30" s="77"/>
      <c r="CT30" s="77"/>
    </row>
    <row r="31" spans="1:98" ht="12" customHeight="1">
      <c r="A31" s="31"/>
      <c r="B31" s="3">
        <f t="shared" si="10"/>
        <v>8</v>
      </c>
      <c r="C31" s="20" t="str">
        <f>CONCATENATE(B31,"A")</f>
        <v>8A</v>
      </c>
      <c r="D31" s="105" t="s">
        <v>66</v>
      </c>
      <c r="E31" s="106" t="s">
        <v>85</v>
      </c>
      <c r="F31" s="22">
        <v>10</v>
      </c>
      <c r="G31" s="23">
        <f t="shared" si="0"/>
        <v>9</v>
      </c>
      <c r="H31" s="22">
        <v>3</v>
      </c>
      <c r="I31" s="23">
        <f t="shared" si="1"/>
        <v>8</v>
      </c>
      <c r="J31" s="79">
        <v>0</v>
      </c>
      <c r="K31" s="23">
        <f t="shared" si="11"/>
        <v>1</v>
      </c>
      <c r="L31" s="22">
        <v>0</v>
      </c>
      <c r="M31" s="26">
        <f t="shared" si="12"/>
        <v>1</v>
      </c>
      <c r="N31" s="91">
        <v>1</v>
      </c>
      <c r="O31" s="92">
        <f>IF(ISBLANK(N31),"",IF(N31=0,$CC$2,CD31))</f>
        <v>6</v>
      </c>
      <c r="P31" s="92">
        <f>IF(ISNUMBER(O31),IF(ISNUMBER(O31),IF(ISNUMBER(O31),IF(ISNUMBER(O31),O31+G31+G32+G33+G34+I31+I32+I33+I34+K31+K32+K33+K34+M31+M32+M33+M34,""),""),""),"")</f>
        <v>125</v>
      </c>
      <c r="Q31" s="100">
        <f>IF(ISNUMBER(P31),VLOOKUP(BV31,BX:BY,2,FALSE),"")</f>
        <v>11</v>
      </c>
      <c r="R31" s="26">
        <f t="shared" si="13"/>
        <v>19</v>
      </c>
      <c r="S31" s="32">
        <f t="shared" si="36"/>
        <v>21</v>
      </c>
      <c r="T31" s="34"/>
      <c r="U31" s="34"/>
      <c r="V31" s="34"/>
      <c r="W31" s="34"/>
      <c r="X31" s="61">
        <f t="shared" si="30"/>
        <v>9</v>
      </c>
      <c r="Y31" s="62">
        <f t="shared" si="15"/>
        <v>8</v>
      </c>
      <c r="Z31" s="67">
        <f t="shared" si="2"/>
        <v>1</v>
      </c>
      <c r="AA31" s="68">
        <f t="shared" si="3"/>
        <v>1</v>
      </c>
      <c r="AB31" s="69">
        <f t="shared" si="16"/>
        <v>119109108101101</v>
      </c>
      <c r="AC31" s="69">
        <f t="shared" si="4"/>
        <v>123104102101116</v>
      </c>
      <c r="AD31" s="64">
        <f t="shared" si="31"/>
        <v>28</v>
      </c>
      <c r="AG31" s="64">
        <f t="shared" si="5"/>
        <v>12</v>
      </c>
      <c r="AH31" s="64">
        <f t="shared" si="17"/>
        <v>7</v>
      </c>
      <c r="AJ31" s="64">
        <f t="shared" si="18"/>
        <v>5</v>
      </c>
      <c r="AK31" s="64">
        <f t="shared" si="19"/>
        <v>6</v>
      </c>
      <c r="AM31" s="64">
        <f t="shared" si="20"/>
        <v>0</v>
      </c>
      <c r="AN31" s="64">
        <f t="shared" si="32"/>
        <v>1</v>
      </c>
      <c r="AP31" s="64">
        <f t="shared" si="6"/>
        <v>10</v>
      </c>
      <c r="AQ31" s="64">
        <f t="shared" si="33"/>
        <v>11</v>
      </c>
      <c r="AS31" s="64" t="str">
        <f t="shared" si="7"/>
        <v/>
      </c>
      <c r="AT31" s="64">
        <f t="shared" si="34"/>
        <v>7</v>
      </c>
      <c r="AV31" s="64" t="str">
        <f>IF(ISNUMBER(SMALL(#REF!,ROW()-2)),SMALL(#REF!,ROW()-2),"")</f>
        <v/>
      </c>
      <c r="AW31" s="64">
        <f t="shared" si="35"/>
        <v>1</v>
      </c>
      <c r="AY31" s="70"/>
      <c r="AZ31" s="65" t="str">
        <f t="shared" si="8"/>
        <v/>
      </c>
      <c r="BA31" s="64">
        <f t="shared" si="21"/>
        <v>1</v>
      </c>
      <c r="BB31" s="74"/>
      <c r="BC31" s="74"/>
      <c r="BD31" s="74"/>
      <c r="BE31" s="64" t="str">
        <f t="shared" si="9"/>
        <v/>
      </c>
      <c r="BF31" s="64">
        <f t="shared" si="22"/>
        <v>12</v>
      </c>
      <c r="BG31" s="74"/>
      <c r="BI31" s="64">
        <f t="shared" si="23"/>
        <v>23</v>
      </c>
      <c r="BJ31" s="64">
        <f t="shared" si="24"/>
        <v>15</v>
      </c>
      <c r="BN31" s="89">
        <f>P31</f>
        <v>125</v>
      </c>
      <c r="BO31" s="89">
        <f>SUM(G31,G32,G33,G34)</f>
        <v>35</v>
      </c>
      <c r="BP31" s="89">
        <f>SUM(I31,I32,I33,I34)</f>
        <v>27</v>
      </c>
      <c r="BQ31" s="90">
        <f>SUM(K31,K32,K33,K34)</f>
        <v>4</v>
      </c>
      <c r="BR31" s="90">
        <f>O31</f>
        <v>6</v>
      </c>
      <c r="BS31" s="84"/>
      <c r="BT31" s="90">
        <f>SUM(M31,M32,M33,M34)</f>
        <v>53</v>
      </c>
      <c r="BU31" s="84"/>
      <c r="BV31" s="85">
        <f>IF(ISNUMBER(P31),CONCATENATE(BN31+100,BO31+100,BP31+100,BQ31+100,BT31+100,BR31+100)+0,"")</f>
        <v>2.2513512710415299E+17</v>
      </c>
      <c r="BW31" s="85" t="str">
        <f>IF(ISNUMBER(SMALL(BV:BV,ROW()-2)),SMALL(BV:BV,ROW()-2),"")</f>
        <v/>
      </c>
      <c r="BX31" s="69" t="str">
        <f t="shared" si="25"/>
        <v/>
      </c>
      <c r="BY31" s="64">
        <f t="shared" si="26"/>
        <v>12</v>
      </c>
      <c r="CB31" s="63"/>
      <c r="CC31" s="63">
        <f t="shared" si="27"/>
        <v>9</v>
      </c>
      <c r="CD31" s="103">
        <f>VLOOKUP(N31,AS:AT,2,FALSE)</f>
        <v>6</v>
      </c>
      <c r="CE31" s="56">
        <f t="shared" si="28"/>
        <v>1</v>
      </c>
      <c r="CF31" s="63"/>
      <c r="CG31" s="63">
        <f t="shared" si="29"/>
        <v>8</v>
      </c>
      <c r="CH31" s="63"/>
      <c r="CI31" s="66"/>
      <c r="CJ31" s="66"/>
      <c r="CK31" s="66"/>
      <c r="CL31" s="66"/>
      <c r="CM31" s="66"/>
      <c r="CN31" s="66"/>
      <c r="CO31" s="66"/>
      <c r="CP31" s="77"/>
      <c r="CQ31" s="77"/>
      <c r="CR31" s="77"/>
      <c r="CS31" s="77"/>
      <c r="CT31" s="77"/>
    </row>
    <row r="32" spans="1:98" ht="12" customHeight="1">
      <c r="A32" s="31"/>
      <c r="B32" s="3" t="str">
        <f t="shared" si="10"/>
        <v/>
      </c>
      <c r="C32" s="20" t="str">
        <f>CONCATENATE(B31,"B")</f>
        <v>8B</v>
      </c>
      <c r="D32" s="105" t="s">
        <v>67</v>
      </c>
      <c r="E32" s="106"/>
      <c r="F32" s="22">
        <v>8</v>
      </c>
      <c r="G32" s="23">
        <f t="shared" si="0"/>
        <v>11</v>
      </c>
      <c r="H32" s="22">
        <v>3</v>
      </c>
      <c r="I32" s="23">
        <f t="shared" si="1"/>
        <v>8</v>
      </c>
      <c r="J32" s="79">
        <v>0</v>
      </c>
      <c r="K32" s="23">
        <f t="shared" si="11"/>
        <v>1</v>
      </c>
      <c r="L32" s="22">
        <v>39</v>
      </c>
      <c r="M32" s="26">
        <f t="shared" si="12"/>
        <v>20</v>
      </c>
      <c r="N32" s="91"/>
      <c r="O32" s="92"/>
      <c r="P32" s="92"/>
      <c r="Q32" s="100"/>
      <c r="R32" s="26">
        <f t="shared" si="13"/>
        <v>40</v>
      </c>
      <c r="S32" s="32">
        <f t="shared" si="36"/>
        <v>43</v>
      </c>
      <c r="T32" s="34"/>
      <c r="U32" s="34"/>
      <c r="V32" s="34"/>
      <c r="W32" s="34"/>
      <c r="X32" s="61">
        <f t="shared" si="30"/>
        <v>11</v>
      </c>
      <c r="Y32" s="62">
        <f t="shared" si="15"/>
        <v>8</v>
      </c>
      <c r="Z32" s="67">
        <f t="shared" si="2"/>
        <v>1</v>
      </c>
      <c r="AA32" s="68">
        <f t="shared" si="3"/>
        <v>20</v>
      </c>
      <c r="AB32" s="69">
        <f t="shared" si="16"/>
        <v>140111108101120</v>
      </c>
      <c r="AC32" s="69">
        <f t="shared" si="4"/>
        <v>123109108101105</v>
      </c>
      <c r="AD32" s="64">
        <f t="shared" si="31"/>
        <v>29</v>
      </c>
      <c r="AG32" s="64">
        <f t="shared" si="5"/>
        <v>11</v>
      </c>
      <c r="AH32" s="64">
        <f t="shared" si="17"/>
        <v>8</v>
      </c>
      <c r="AJ32" s="64">
        <f t="shared" si="18"/>
        <v>5</v>
      </c>
      <c r="AK32" s="64">
        <f t="shared" si="19"/>
        <v>6</v>
      </c>
      <c r="AM32" s="64">
        <f t="shared" si="20"/>
        <v>0</v>
      </c>
      <c r="AN32" s="64">
        <f t="shared" si="32"/>
        <v>1</v>
      </c>
      <c r="AP32" s="64">
        <f t="shared" si="6"/>
        <v>11</v>
      </c>
      <c r="AQ32" s="64">
        <f t="shared" si="33"/>
        <v>12</v>
      </c>
      <c r="AS32" s="64" t="str">
        <f t="shared" si="7"/>
        <v/>
      </c>
      <c r="AT32" s="64">
        <f t="shared" si="34"/>
        <v>7</v>
      </c>
      <c r="AV32" s="64" t="str">
        <f>IF(ISNUMBER(SMALL(#REF!,ROW()-2)),SMALL(#REF!,ROW()-2),"")</f>
        <v/>
      </c>
      <c r="AW32" s="64">
        <f t="shared" si="35"/>
        <v>1</v>
      </c>
      <c r="AY32" s="70"/>
      <c r="AZ32" s="65" t="str">
        <f t="shared" si="8"/>
        <v/>
      </c>
      <c r="BA32" s="64">
        <f t="shared" si="21"/>
        <v>1</v>
      </c>
      <c r="BB32" s="74"/>
      <c r="BC32" s="74"/>
      <c r="BD32" s="74"/>
      <c r="BE32" s="64" t="str">
        <f t="shared" si="9"/>
        <v/>
      </c>
      <c r="BF32" s="64">
        <f t="shared" si="22"/>
        <v>12</v>
      </c>
      <c r="BG32" s="74"/>
      <c r="BI32" s="64">
        <f t="shared" si="23"/>
        <v>23</v>
      </c>
      <c r="BJ32" s="64">
        <f t="shared" si="24"/>
        <v>15</v>
      </c>
      <c r="BN32" s="89"/>
      <c r="BO32" s="89"/>
      <c r="BP32" s="89"/>
      <c r="BQ32" s="90"/>
      <c r="BR32" s="90"/>
      <c r="BS32" s="84"/>
      <c r="BT32" s="90"/>
      <c r="BU32" s="84"/>
      <c r="BV32" s="85"/>
      <c r="BW32" s="85"/>
      <c r="BX32" s="69" t="str">
        <f t="shared" si="25"/>
        <v/>
      </c>
      <c r="BY32" s="64">
        <f t="shared" si="26"/>
        <v>12</v>
      </c>
      <c r="CB32" s="63"/>
      <c r="CC32" s="63">
        <f t="shared" si="27"/>
        <v>11</v>
      </c>
      <c r="CD32" s="103"/>
      <c r="CE32" s="56">
        <f t="shared" si="28"/>
        <v>1</v>
      </c>
      <c r="CF32" s="63"/>
      <c r="CG32" s="63">
        <f t="shared" si="29"/>
        <v>8</v>
      </c>
      <c r="CH32" s="63"/>
      <c r="CI32" s="66"/>
      <c r="CJ32" s="66"/>
      <c r="CK32" s="66"/>
      <c r="CL32" s="66"/>
      <c r="CM32" s="66"/>
      <c r="CN32" s="66"/>
      <c r="CO32" s="66"/>
      <c r="CP32" s="77"/>
      <c r="CQ32" s="77"/>
      <c r="CR32" s="77"/>
      <c r="CS32" s="77"/>
      <c r="CT32" s="77"/>
    </row>
    <row r="33" spans="1:98" ht="12" customHeight="1">
      <c r="A33" s="31"/>
      <c r="B33" s="3" t="str">
        <f t="shared" si="10"/>
        <v/>
      </c>
      <c r="C33" s="20" t="str">
        <f>CONCATENATE(B31,"C")</f>
        <v>8C</v>
      </c>
      <c r="D33" s="105" t="s">
        <v>68</v>
      </c>
      <c r="E33" s="106"/>
      <c r="F33" s="22">
        <v>12</v>
      </c>
      <c r="G33" s="23">
        <f t="shared" si="0"/>
        <v>7</v>
      </c>
      <c r="H33" s="22">
        <v>5</v>
      </c>
      <c r="I33" s="23">
        <f t="shared" si="1"/>
        <v>6</v>
      </c>
      <c r="J33" s="79">
        <v>0</v>
      </c>
      <c r="K33" s="23">
        <f t="shared" si="11"/>
        <v>1</v>
      </c>
      <c r="L33" s="22">
        <v>22</v>
      </c>
      <c r="M33" s="25">
        <f t="shared" si="12"/>
        <v>18</v>
      </c>
      <c r="N33" s="91"/>
      <c r="O33" s="92"/>
      <c r="P33" s="92"/>
      <c r="Q33" s="100"/>
      <c r="R33" s="26">
        <f t="shared" si="13"/>
        <v>32</v>
      </c>
      <c r="S33" s="27">
        <f t="shared" si="36"/>
        <v>39</v>
      </c>
      <c r="T33" s="34"/>
      <c r="U33" s="34"/>
      <c r="V33" s="34"/>
      <c r="W33" s="34"/>
      <c r="X33" s="61">
        <f t="shared" si="30"/>
        <v>7</v>
      </c>
      <c r="Y33" s="62">
        <f t="shared" si="15"/>
        <v>6</v>
      </c>
      <c r="Z33" s="67">
        <f t="shared" si="2"/>
        <v>1</v>
      </c>
      <c r="AA33" s="68">
        <f t="shared" si="3"/>
        <v>18</v>
      </c>
      <c r="AB33" s="69">
        <f t="shared" si="16"/>
        <v>132107106101118</v>
      </c>
      <c r="AC33" s="69">
        <f t="shared" si="4"/>
        <v>123110108101104</v>
      </c>
      <c r="AD33" s="64">
        <f t="shared" si="31"/>
        <v>30</v>
      </c>
      <c r="AG33" s="64">
        <f t="shared" si="5"/>
        <v>11</v>
      </c>
      <c r="AH33" s="64">
        <f t="shared" si="17"/>
        <v>8</v>
      </c>
      <c r="AJ33" s="64">
        <f t="shared" si="18"/>
        <v>5</v>
      </c>
      <c r="AK33" s="64">
        <f t="shared" si="19"/>
        <v>6</v>
      </c>
      <c r="AM33" s="64">
        <f t="shared" si="20"/>
        <v>0</v>
      </c>
      <c r="AN33" s="64">
        <f t="shared" si="32"/>
        <v>1</v>
      </c>
      <c r="AP33" s="64">
        <f t="shared" si="6"/>
        <v>11</v>
      </c>
      <c r="AQ33" s="64">
        <f t="shared" si="33"/>
        <v>12</v>
      </c>
      <c r="AS33" s="64" t="str">
        <f t="shared" si="7"/>
        <v/>
      </c>
      <c r="AT33" s="64">
        <f t="shared" si="34"/>
        <v>7</v>
      </c>
      <c r="AV33" s="64" t="str">
        <f>IF(ISNUMBER(SMALL(#REF!,ROW()-2)),SMALL(#REF!,ROW()-2),"")</f>
        <v/>
      </c>
      <c r="AW33" s="64">
        <f t="shared" si="35"/>
        <v>1</v>
      </c>
      <c r="AY33" s="70"/>
      <c r="AZ33" s="65" t="str">
        <f t="shared" si="8"/>
        <v/>
      </c>
      <c r="BA33" s="64">
        <f t="shared" si="21"/>
        <v>1</v>
      </c>
      <c r="BB33" s="74" t="str">
        <f>IF(ISNUMBER(AY33),VLOOKUP(AY33,AZ:BA,2,FALSE),"")</f>
        <v/>
      </c>
      <c r="BC33" s="74"/>
      <c r="BD33" s="74">
        <f>P33</f>
        <v>0</v>
      </c>
      <c r="BE33" s="64" t="str">
        <f t="shared" si="9"/>
        <v/>
      </c>
      <c r="BF33" s="64">
        <f t="shared" si="22"/>
        <v>12</v>
      </c>
      <c r="BG33" s="74">
        <f>IF(ISNUMBER(BD33),VLOOKUP(BD33,BE:BF,2,FALSE),"")</f>
        <v>0</v>
      </c>
      <c r="BI33" s="64">
        <f t="shared" si="23"/>
        <v>23</v>
      </c>
      <c r="BJ33" s="64">
        <f t="shared" si="24"/>
        <v>15</v>
      </c>
      <c r="BN33" s="89"/>
      <c r="BO33" s="89"/>
      <c r="BP33" s="89"/>
      <c r="BQ33" s="90"/>
      <c r="BR33" s="90"/>
      <c r="BS33" s="84" t="e">
        <f>#REF!</f>
        <v>#REF!</v>
      </c>
      <c r="BT33" s="90"/>
      <c r="BU33" s="84" t="e">
        <f>#REF!</f>
        <v>#REF!</v>
      </c>
      <c r="BV33" s="85"/>
      <c r="BW33" s="85"/>
      <c r="BX33" s="69" t="str">
        <f t="shared" si="25"/>
        <v/>
      </c>
      <c r="BY33" s="64">
        <f t="shared" si="26"/>
        <v>12</v>
      </c>
      <c r="CB33" s="63"/>
      <c r="CC33" s="63">
        <f t="shared" si="27"/>
        <v>7</v>
      </c>
      <c r="CD33" s="103"/>
      <c r="CE33" s="56">
        <f t="shared" si="28"/>
        <v>1</v>
      </c>
      <c r="CF33" s="63"/>
      <c r="CG33" s="63">
        <f t="shared" si="29"/>
        <v>6</v>
      </c>
      <c r="CH33" s="63"/>
      <c r="CI33" s="66"/>
      <c r="CJ33" s="66"/>
      <c r="CK33" s="66"/>
      <c r="CL33" s="66"/>
      <c r="CM33" s="66"/>
      <c r="CN33" s="66"/>
      <c r="CO33" s="66"/>
      <c r="CP33" s="77"/>
      <c r="CQ33" s="77"/>
      <c r="CR33" s="77"/>
      <c r="CS33" s="77"/>
      <c r="CT33" s="77"/>
    </row>
    <row r="34" spans="1:98" ht="12" customHeight="1">
      <c r="A34" s="31"/>
      <c r="B34" s="3" t="str">
        <f t="shared" si="10"/>
        <v/>
      </c>
      <c r="C34" s="20" t="str">
        <f>CONCATENATE(B31,"D")</f>
        <v>8D</v>
      </c>
      <c r="D34" s="105" t="s">
        <v>69</v>
      </c>
      <c r="E34" s="106"/>
      <c r="F34" s="22">
        <v>11</v>
      </c>
      <c r="G34" s="23">
        <f t="shared" si="0"/>
        <v>8</v>
      </c>
      <c r="H34" s="22">
        <v>6</v>
      </c>
      <c r="I34" s="23">
        <f t="shared" si="1"/>
        <v>5</v>
      </c>
      <c r="J34" s="79">
        <v>0</v>
      </c>
      <c r="K34" s="23">
        <f t="shared" si="11"/>
        <v>1</v>
      </c>
      <c r="L34" s="22">
        <v>15</v>
      </c>
      <c r="M34" s="23">
        <f t="shared" si="12"/>
        <v>14</v>
      </c>
      <c r="N34" s="91"/>
      <c r="O34" s="92"/>
      <c r="P34" s="92"/>
      <c r="Q34" s="100"/>
      <c r="R34" s="26">
        <f t="shared" si="13"/>
        <v>28</v>
      </c>
      <c r="S34" s="27">
        <f t="shared" si="36"/>
        <v>34</v>
      </c>
      <c r="T34" s="34"/>
      <c r="U34" s="34"/>
      <c r="V34" s="34"/>
      <c r="W34" s="34"/>
      <c r="X34" s="61">
        <f t="shared" si="30"/>
        <v>8</v>
      </c>
      <c r="Y34" s="62">
        <f t="shared" si="15"/>
        <v>5</v>
      </c>
      <c r="Z34" s="67">
        <f t="shared" si="2"/>
        <v>1</v>
      </c>
      <c r="AA34" s="68">
        <f t="shared" si="3"/>
        <v>14</v>
      </c>
      <c r="AB34" s="69">
        <f t="shared" si="16"/>
        <v>128108105101114</v>
      </c>
      <c r="AC34" s="69">
        <f t="shared" si="4"/>
        <v>124109106101108</v>
      </c>
      <c r="AD34" s="64">
        <f t="shared" si="31"/>
        <v>31</v>
      </c>
      <c r="AG34" s="64">
        <f t="shared" si="5"/>
        <v>11</v>
      </c>
      <c r="AH34" s="64">
        <f t="shared" si="17"/>
        <v>8</v>
      </c>
      <c r="AJ34" s="64">
        <f t="shared" si="18"/>
        <v>5</v>
      </c>
      <c r="AK34" s="64">
        <f t="shared" si="19"/>
        <v>6</v>
      </c>
      <c r="AM34" s="64">
        <f t="shared" si="20"/>
        <v>0</v>
      </c>
      <c r="AN34" s="64">
        <f t="shared" si="32"/>
        <v>1</v>
      </c>
      <c r="AP34" s="64">
        <f t="shared" si="6"/>
        <v>14</v>
      </c>
      <c r="AQ34" s="64">
        <f t="shared" si="33"/>
        <v>13</v>
      </c>
      <c r="AS34" s="64" t="str">
        <f t="shared" si="7"/>
        <v/>
      </c>
      <c r="AT34" s="64">
        <f t="shared" si="34"/>
        <v>7</v>
      </c>
      <c r="AV34" s="64" t="str">
        <f>IF(ISNUMBER(SMALL(#REF!,ROW()-2)),SMALL(#REF!,ROW()-2),"")</f>
        <v/>
      </c>
      <c r="AW34" s="64">
        <f t="shared" si="35"/>
        <v>1</v>
      </c>
      <c r="AY34" s="70"/>
      <c r="AZ34" s="65" t="str">
        <f t="shared" si="8"/>
        <v/>
      </c>
      <c r="BA34" s="64">
        <f t="shared" si="21"/>
        <v>1</v>
      </c>
      <c r="BB34" s="74"/>
      <c r="BC34" s="74"/>
      <c r="BD34" s="74"/>
      <c r="BE34" s="64" t="str">
        <f t="shared" si="9"/>
        <v/>
      </c>
      <c r="BF34" s="64">
        <f t="shared" si="22"/>
        <v>12</v>
      </c>
      <c r="BG34" s="74"/>
      <c r="BI34" s="64">
        <f t="shared" si="23"/>
        <v>24</v>
      </c>
      <c r="BJ34" s="64">
        <f t="shared" si="24"/>
        <v>16</v>
      </c>
      <c r="BN34" s="89"/>
      <c r="BO34" s="89"/>
      <c r="BP34" s="89"/>
      <c r="BQ34" s="90"/>
      <c r="BR34" s="90"/>
      <c r="BS34" s="84"/>
      <c r="BT34" s="90"/>
      <c r="BU34" s="84"/>
      <c r="BV34" s="85"/>
      <c r="BW34" s="85"/>
      <c r="BX34" s="69" t="str">
        <f t="shared" si="25"/>
        <v/>
      </c>
      <c r="BY34" s="64">
        <f t="shared" si="26"/>
        <v>12</v>
      </c>
      <c r="CB34" s="63"/>
      <c r="CC34" s="63">
        <f t="shared" si="27"/>
        <v>8</v>
      </c>
      <c r="CD34" s="103"/>
      <c r="CE34" s="56">
        <f t="shared" si="28"/>
        <v>1</v>
      </c>
      <c r="CF34" s="63"/>
      <c r="CG34" s="63">
        <f t="shared" si="29"/>
        <v>5</v>
      </c>
      <c r="CH34" s="63"/>
      <c r="CI34" s="66"/>
      <c r="CJ34" s="66"/>
      <c r="CK34" s="66"/>
      <c r="CL34" s="66"/>
      <c r="CM34" s="66"/>
      <c r="CN34" s="66"/>
      <c r="CO34" s="66"/>
      <c r="CP34" s="77"/>
      <c r="CQ34" s="77"/>
      <c r="CR34" s="77"/>
      <c r="CS34" s="77"/>
      <c r="CT34" s="77"/>
    </row>
    <row r="35" spans="1:98" ht="12" customHeight="1">
      <c r="A35" s="31"/>
      <c r="B35" s="3">
        <f t="shared" si="10"/>
        <v>9</v>
      </c>
      <c r="C35" s="20" t="str">
        <f>CONCATENATE(B35,"A")</f>
        <v>9A</v>
      </c>
      <c r="D35" s="104" t="s">
        <v>70</v>
      </c>
      <c r="E35" s="107" t="s">
        <v>86</v>
      </c>
      <c r="F35" s="22">
        <v>12</v>
      </c>
      <c r="G35" s="23">
        <f t="shared" ref="G35:G66" si="37">IF(ISBLANK(F35),"",IF(F35=0,$CB$2,CC35))</f>
        <v>7</v>
      </c>
      <c r="H35" s="22">
        <v>8</v>
      </c>
      <c r="I35" s="23">
        <f t="shared" ref="I35:I66" si="38">IF(ISBLANK(H35),"",IF(H35=0,$CF$2,CG35))</f>
        <v>3</v>
      </c>
      <c r="J35" s="79">
        <v>0</v>
      </c>
      <c r="K35" s="23">
        <f t="shared" si="11"/>
        <v>1</v>
      </c>
      <c r="L35" s="22">
        <v>2</v>
      </c>
      <c r="M35" s="23">
        <f t="shared" ref="M35:M66" si="39">IF(ISNUMBER(L35),VLOOKUP(L35,AP:AQ,2,FALSE),"")</f>
        <v>3</v>
      </c>
      <c r="N35" s="91">
        <v>6</v>
      </c>
      <c r="O35" s="92">
        <f>IF(ISBLANK(N35),"",IF(N35=0,$CC$2,CD35))</f>
        <v>2</v>
      </c>
      <c r="P35" s="92">
        <f>IF(ISNUMBER(O35),IF(ISNUMBER(O35),IF(ISNUMBER(O35),IF(ISNUMBER(O35),O35+G35+G36+G37+G38+I35+I36+I37+I38+K35+K36+K37+K38+M35+M36+M37+M38,""),""),""),"")</f>
        <v>88</v>
      </c>
      <c r="Q35" s="100">
        <f>IF(ISNUMBER(P35),VLOOKUP(BV35,BX:BY,2,FALSE),"")</f>
        <v>5</v>
      </c>
      <c r="R35" s="26">
        <f t="shared" si="13"/>
        <v>14</v>
      </c>
      <c r="S35" s="27">
        <f t="shared" si="36"/>
        <v>12</v>
      </c>
      <c r="T35" s="34"/>
      <c r="U35" s="34"/>
      <c r="V35" s="34"/>
      <c r="W35" s="34"/>
      <c r="X35" s="61">
        <f t="shared" si="30"/>
        <v>7</v>
      </c>
      <c r="Y35" s="62">
        <f t="shared" si="15"/>
        <v>3</v>
      </c>
      <c r="Z35" s="67">
        <f t="shared" ref="Z35:Z66" si="40">K35</f>
        <v>1</v>
      </c>
      <c r="AA35" s="68">
        <f t="shared" ref="AA35:AA66" si="41">M35</f>
        <v>3</v>
      </c>
      <c r="AB35" s="69">
        <f t="shared" si="16"/>
        <v>114107103101103</v>
      </c>
      <c r="AC35" s="69">
        <f t="shared" ref="AC35:AC66" si="42">IF(ISNUMBER(SMALL(AB:AB,ROW()-2)),SMALL(AB:AB,ROW()-2),"")</f>
        <v>126109106101110</v>
      </c>
      <c r="AD35" s="64">
        <f t="shared" si="31"/>
        <v>32</v>
      </c>
      <c r="AG35" s="64">
        <f t="shared" ref="AG35:AG66" si="43">IF(ISNUMBER(LARGE(F:F,ROW()-2)),LARGE(F:F,ROW()-2),"")</f>
        <v>11</v>
      </c>
      <c r="AH35" s="64">
        <f t="shared" si="17"/>
        <v>8</v>
      </c>
      <c r="AJ35" s="64">
        <f t="shared" si="18"/>
        <v>4</v>
      </c>
      <c r="AK35" s="64">
        <f t="shared" si="19"/>
        <v>7</v>
      </c>
      <c r="AM35" s="64">
        <f t="shared" si="20"/>
        <v>0</v>
      </c>
      <c r="AN35" s="64">
        <f t="shared" si="32"/>
        <v>1</v>
      </c>
      <c r="AP35" s="64">
        <f t="shared" ref="AP35:AP66" si="44">IF(ISNUMBER(SMALL(L:L,ROW()-2)),SMALL(L:L,ROW()-2),"")</f>
        <v>15</v>
      </c>
      <c r="AQ35" s="64">
        <f t="shared" si="33"/>
        <v>14</v>
      </c>
      <c r="AS35" s="64" t="str">
        <f t="shared" ref="AS35:AS66" si="45">IF(ISNUMBER(LARGE(N:N,ROW()-2)),LARGE(N:N,ROW()-2),"")</f>
        <v/>
      </c>
      <c r="AT35" s="64">
        <f t="shared" si="34"/>
        <v>7</v>
      </c>
      <c r="AV35" s="64" t="str">
        <f>IF(ISNUMBER(SMALL(#REF!,ROW()-2)),SMALL(#REF!,ROW()-2),"")</f>
        <v/>
      </c>
      <c r="AW35" s="64">
        <f t="shared" si="35"/>
        <v>1</v>
      </c>
      <c r="AY35" s="70"/>
      <c r="AZ35" s="65" t="str">
        <f t="shared" ref="AZ35:AZ66" si="46">IF(ISNUMBER(LARGE(AY:AY,ROW()-2)),LARGE(AY:AY,ROW()-2),"")</f>
        <v/>
      </c>
      <c r="BA35" s="64">
        <f t="shared" si="21"/>
        <v>1</v>
      </c>
      <c r="BB35" s="74"/>
      <c r="BC35" s="74"/>
      <c r="BD35" s="74"/>
      <c r="BE35" s="64" t="str">
        <f t="shared" ref="BE35:BE66" si="47">IF(ISNUMBER(SMALL(P:P,ROW()-2)),SMALL(P:P,ROW()-2),"")</f>
        <v/>
      </c>
      <c r="BF35" s="64">
        <f t="shared" si="22"/>
        <v>12</v>
      </c>
      <c r="BG35" s="74"/>
      <c r="BI35" s="64">
        <f t="shared" si="23"/>
        <v>26</v>
      </c>
      <c r="BJ35" s="64">
        <f t="shared" si="24"/>
        <v>17</v>
      </c>
      <c r="BN35" s="89">
        <f>P35</f>
        <v>88</v>
      </c>
      <c r="BO35" s="89">
        <f>SUM(G35,G36,G37,G38)</f>
        <v>20</v>
      </c>
      <c r="BP35" s="89">
        <f>SUM(I35,I36,I37,I38)</f>
        <v>10</v>
      </c>
      <c r="BQ35" s="90">
        <f>SUM(K35,K36,K37,K38)</f>
        <v>4</v>
      </c>
      <c r="BR35" s="90">
        <f>O35</f>
        <v>2</v>
      </c>
      <c r="BS35" s="84"/>
      <c r="BT35" s="90">
        <f>SUM(M35,M36,M37,M38)</f>
        <v>52</v>
      </c>
      <c r="BU35" s="84"/>
      <c r="BV35" s="85">
        <f>IF(ISNUMBER(P35),CONCATENATE(BN35+100,BO35+100,BP35+100,BQ35+100,BT35+100,BR35+100)+0,"")</f>
        <v>1.88120110104152E+17</v>
      </c>
      <c r="BW35" s="85" t="str">
        <f>IF(ISNUMBER(SMALL(BV:BV,ROW()-2)),SMALL(BV:BV,ROW()-2),"")</f>
        <v/>
      </c>
      <c r="BX35" s="69" t="str">
        <f t="shared" si="25"/>
        <v/>
      </c>
      <c r="BY35" s="64">
        <f t="shared" si="26"/>
        <v>12</v>
      </c>
      <c r="CB35" s="63"/>
      <c r="CC35" s="63">
        <f t="shared" si="27"/>
        <v>7</v>
      </c>
      <c r="CD35" s="103">
        <f>VLOOKUP(N35,AS:AT,2,FALSE)</f>
        <v>2</v>
      </c>
      <c r="CE35" s="56">
        <f t="shared" si="28"/>
        <v>1</v>
      </c>
      <c r="CF35" s="63"/>
      <c r="CG35" s="63">
        <f t="shared" si="29"/>
        <v>3</v>
      </c>
      <c r="CH35" s="63"/>
      <c r="CI35" s="66"/>
      <c r="CJ35" s="66"/>
      <c r="CK35" s="66"/>
      <c r="CL35" s="66"/>
      <c r="CM35" s="66"/>
      <c r="CN35" s="66"/>
      <c r="CO35" s="66"/>
      <c r="CP35" s="77"/>
      <c r="CQ35" s="77"/>
      <c r="CR35" s="77"/>
      <c r="CS35" s="77"/>
      <c r="CT35" s="77"/>
    </row>
    <row r="36" spans="1:98" ht="12" customHeight="1">
      <c r="A36" s="31"/>
      <c r="B36" s="3" t="str">
        <f t="shared" si="10"/>
        <v/>
      </c>
      <c r="C36" s="20" t="str">
        <f>CONCATENATE(B35,"B")</f>
        <v>9B</v>
      </c>
      <c r="D36" s="104" t="s">
        <v>71</v>
      </c>
      <c r="E36" s="107"/>
      <c r="F36" s="22">
        <v>15</v>
      </c>
      <c r="G36" s="23">
        <f t="shared" si="37"/>
        <v>4</v>
      </c>
      <c r="H36" s="22">
        <v>9</v>
      </c>
      <c r="I36" s="23">
        <f t="shared" si="38"/>
        <v>2</v>
      </c>
      <c r="J36" s="79">
        <v>0</v>
      </c>
      <c r="K36" s="23">
        <f t="shared" si="11"/>
        <v>1</v>
      </c>
      <c r="L36" s="22">
        <v>18</v>
      </c>
      <c r="M36" s="26">
        <f t="shared" si="39"/>
        <v>16</v>
      </c>
      <c r="N36" s="91"/>
      <c r="O36" s="92"/>
      <c r="P36" s="92"/>
      <c r="Q36" s="100"/>
      <c r="R36" s="26">
        <f t="shared" si="13"/>
        <v>23</v>
      </c>
      <c r="S36" s="32">
        <f t="shared" si="36"/>
        <v>28</v>
      </c>
      <c r="T36" s="34"/>
      <c r="U36" s="34"/>
      <c r="V36" s="34"/>
      <c r="W36" s="34"/>
      <c r="X36" s="61">
        <f t="shared" si="30"/>
        <v>4</v>
      </c>
      <c r="Y36" s="62">
        <f t="shared" si="15"/>
        <v>2</v>
      </c>
      <c r="Z36" s="67">
        <f t="shared" si="40"/>
        <v>1</v>
      </c>
      <c r="AA36" s="68">
        <f t="shared" si="41"/>
        <v>16</v>
      </c>
      <c r="AB36" s="69">
        <f t="shared" si="16"/>
        <v>123104102101116</v>
      </c>
      <c r="AC36" s="69">
        <f t="shared" si="42"/>
        <v>128106106101115</v>
      </c>
      <c r="AD36" s="64">
        <f t="shared" si="31"/>
        <v>33</v>
      </c>
      <c r="AG36" s="64">
        <f t="shared" si="43"/>
        <v>11</v>
      </c>
      <c r="AH36" s="64">
        <f t="shared" ref="AH36:AH67" si="48">IF(AG35&lt;&gt;AG36,AH35+1,AH35)</f>
        <v>8</v>
      </c>
      <c r="AJ36" s="64">
        <f t="shared" si="18"/>
        <v>4</v>
      </c>
      <c r="AK36" s="64">
        <f t="shared" si="19"/>
        <v>7</v>
      </c>
      <c r="AM36" s="64">
        <f t="shared" si="20"/>
        <v>0</v>
      </c>
      <c r="AN36" s="64">
        <f t="shared" si="32"/>
        <v>1</v>
      </c>
      <c r="AP36" s="64">
        <f t="shared" si="44"/>
        <v>15</v>
      </c>
      <c r="AQ36" s="64">
        <f t="shared" si="33"/>
        <v>14</v>
      </c>
      <c r="AS36" s="64" t="str">
        <f t="shared" si="45"/>
        <v/>
      </c>
      <c r="AT36" s="64">
        <f t="shared" si="34"/>
        <v>7</v>
      </c>
      <c r="AV36" s="64" t="str">
        <f>IF(ISNUMBER(SMALL(#REF!,ROW()-2)),SMALL(#REF!,ROW()-2),"")</f>
        <v/>
      </c>
      <c r="AW36" s="64">
        <f t="shared" si="35"/>
        <v>1</v>
      </c>
      <c r="AY36" s="70"/>
      <c r="AZ36" s="65" t="str">
        <f t="shared" si="46"/>
        <v/>
      </c>
      <c r="BA36" s="64">
        <f t="shared" si="21"/>
        <v>1</v>
      </c>
      <c r="BB36" s="74" t="str">
        <f>IF(ISNUMBER(AY36),VLOOKUP(AY36,AZ:BA,2,FALSE),"")</f>
        <v/>
      </c>
      <c r="BC36" s="74"/>
      <c r="BD36" s="74">
        <f>P36</f>
        <v>0</v>
      </c>
      <c r="BE36" s="64" t="str">
        <f t="shared" si="47"/>
        <v/>
      </c>
      <c r="BF36" s="64">
        <f t="shared" si="22"/>
        <v>12</v>
      </c>
      <c r="BG36" s="74">
        <f>IF(ISNUMBER(BD36),VLOOKUP(BD36,BE:BF,2,FALSE),"")</f>
        <v>0</v>
      </c>
      <c r="BI36" s="64">
        <f t="shared" si="23"/>
        <v>28</v>
      </c>
      <c r="BJ36" s="64">
        <f t="shared" si="24"/>
        <v>18</v>
      </c>
      <c r="BN36" s="89"/>
      <c r="BO36" s="89"/>
      <c r="BP36" s="89"/>
      <c r="BQ36" s="90"/>
      <c r="BR36" s="90"/>
      <c r="BS36" s="84" t="e">
        <f>#REF!</f>
        <v>#REF!</v>
      </c>
      <c r="BT36" s="90"/>
      <c r="BU36" s="84" t="e">
        <f>#REF!</f>
        <v>#REF!</v>
      </c>
      <c r="BV36" s="85"/>
      <c r="BW36" s="85"/>
      <c r="BX36" s="69" t="str">
        <f t="shared" si="25"/>
        <v/>
      </c>
      <c r="BY36" s="64">
        <f t="shared" si="26"/>
        <v>12</v>
      </c>
      <c r="CB36" s="63"/>
      <c r="CC36" s="63">
        <f t="shared" si="27"/>
        <v>4</v>
      </c>
      <c r="CD36" s="103"/>
      <c r="CE36" s="56">
        <f t="shared" si="28"/>
        <v>1</v>
      </c>
      <c r="CF36" s="63"/>
      <c r="CG36" s="63">
        <f t="shared" si="29"/>
        <v>2</v>
      </c>
      <c r="CH36" s="63"/>
      <c r="CI36" s="66"/>
      <c r="CJ36" s="66"/>
      <c r="CK36" s="66"/>
      <c r="CL36" s="66"/>
      <c r="CM36" s="66"/>
      <c r="CN36" s="66"/>
      <c r="CO36" s="66"/>
      <c r="CP36" s="77"/>
      <c r="CQ36" s="77"/>
      <c r="CR36" s="77"/>
      <c r="CS36" s="77"/>
      <c r="CT36" s="77"/>
    </row>
    <row r="37" spans="1:98" ht="12" customHeight="1">
      <c r="A37" s="31"/>
      <c r="B37" s="3" t="str">
        <f t="shared" si="10"/>
        <v/>
      </c>
      <c r="C37" s="20" t="str">
        <f>CONCATENATE(B35,"C")</f>
        <v>9C</v>
      </c>
      <c r="D37" s="104" t="s">
        <v>72</v>
      </c>
      <c r="E37" s="107"/>
      <c r="F37" s="22">
        <v>16</v>
      </c>
      <c r="G37" s="23">
        <f t="shared" si="37"/>
        <v>3</v>
      </c>
      <c r="H37" s="22">
        <v>9</v>
      </c>
      <c r="I37" s="23">
        <f t="shared" si="38"/>
        <v>2</v>
      </c>
      <c r="J37" s="79">
        <v>0</v>
      </c>
      <c r="K37" s="23">
        <f t="shared" si="11"/>
        <v>1</v>
      </c>
      <c r="L37" s="22">
        <v>11</v>
      </c>
      <c r="M37" s="26">
        <f t="shared" si="39"/>
        <v>12</v>
      </c>
      <c r="N37" s="91"/>
      <c r="O37" s="92"/>
      <c r="P37" s="92"/>
      <c r="Q37" s="100"/>
      <c r="R37" s="26">
        <f t="shared" si="13"/>
        <v>18</v>
      </c>
      <c r="S37" s="32">
        <f t="shared" si="36"/>
        <v>16</v>
      </c>
      <c r="T37" s="34"/>
      <c r="U37" s="34"/>
      <c r="V37" s="34"/>
      <c r="W37" s="34"/>
      <c r="X37" s="61">
        <f t="shared" si="30"/>
        <v>3</v>
      </c>
      <c r="Y37" s="62">
        <f t="shared" si="15"/>
        <v>2</v>
      </c>
      <c r="Z37" s="67">
        <f t="shared" si="40"/>
        <v>1</v>
      </c>
      <c r="AA37" s="68">
        <f t="shared" si="41"/>
        <v>12</v>
      </c>
      <c r="AB37" s="69">
        <f t="shared" si="16"/>
        <v>118103102101112</v>
      </c>
      <c r="AC37" s="69">
        <f t="shared" si="42"/>
        <v>128108105101114</v>
      </c>
      <c r="AD37" s="64">
        <f t="shared" si="31"/>
        <v>34</v>
      </c>
      <c r="AG37" s="64">
        <f t="shared" si="43"/>
        <v>10</v>
      </c>
      <c r="AH37" s="64">
        <f t="shared" si="48"/>
        <v>9</v>
      </c>
      <c r="AJ37" s="64">
        <f t="shared" si="18"/>
        <v>4</v>
      </c>
      <c r="AK37" s="64">
        <f t="shared" si="19"/>
        <v>7</v>
      </c>
      <c r="AM37" s="64">
        <f t="shared" si="20"/>
        <v>0</v>
      </c>
      <c r="AN37" s="64">
        <f t="shared" si="32"/>
        <v>1</v>
      </c>
      <c r="AP37" s="64">
        <f t="shared" si="44"/>
        <v>15</v>
      </c>
      <c r="AQ37" s="64">
        <f t="shared" si="33"/>
        <v>14</v>
      </c>
      <c r="AS37" s="64" t="str">
        <f t="shared" si="45"/>
        <v/>
      </c>
      <c r="AT37" s="64">
        <f t="shared" si="34"/>
        <v>7</v>
      </c>
      <c r="AV37" s="64" t="str">
        <f>IF(ISNUMBER(SMALL(#REF!,ROW()-2)),SMALL(#REF!,ROW()-2),"")</f>
        <v/>
      </c>
      <c r="AW37" s="64">
        <f t="shared" si="35"/>
        <v>1</v>
      </c>
      <c r="AY37" s="70"/>
      <c r="AZ37" s="65" t="str">
        <f t="shared" si="46"/>
        <v/>
      </c>
      <c r="BA37" s="64">
        <f t="shared" si="21"/>
        <v>1</v>
      </c>
      <c r="BB37" s="74"/>
      <c r="BC37" s="74"/>
      <c r="BD37" s="74"/>
      <c r="BE37" s="64" t="str">
        <f t="shared" si="47"/>
        <v/>
      </c>
      <c r="BF37" s="64">
        <f t="shared" si="22"/>
        <v>12</v>
      </c>
      <c r="BG37" s="74"/>
      <c r="BI37" s="64">
        <f t="shared" si="23"/>
        <v>28</v>
      </c>
      <c r="BJ37" s="64">
        <f t="shared" si="24"/>
        <v>18</v>
      </c>
      <c r="BN37" s="89"/>
      <c r="BO37" s="89"/>
      <c r="BP37" s="89"/>
      <c r="BQ37" s="90"/>
      <c r="BR37" s="90"/>
      <c r="BS37" s="84"/>
      <c r="BT37" s="90"/>
      <c r="BU37" s="84"/>
      <c r="BV37" s="85"/>
      <c r="BW37" s="85"/>
      <c r="BX37" s="69" t="str">
        <f t="shared" si="25"/>
        <v/>
      </c>
      <c r="BY37" s="64">
        <f t="shared" si="26"/>
        <v>12</v>
      </c>
      <c r="CB37" s="63"/>
      <c r="CC37" s="63">
        <f t="shared" si="27"/>
        <v>3</v>
      </c>
      <c r="CD37" s="103"/>
      <c r="CE37" s="56">
        <f t="shared" si="28"/>
        <v>1</v>
      </c>
      <c r="CF37" s="63"/>
      <c r="CG37" s="63">
        <f t="shared" si="29"/>
        <v>2</v>
      </c>
      <c r="CH37" s="63"/>
      <c r="CI37" s="66"/>
      <c r="CJ37" s="66"/>
      <c r="CK37" s="66"/>
      <c r="CL37" s="66"/>
      <c r="CM37" s="66"/>
      <c r="CN37" s="66"/>
      <c r="CO37" s="66"/>
      <c r="CP37" s="77"/>
      <c r="CQ37" s="77"/>
      <c r="CR37" s="77"/>
      <c r="CS37" s="77"/>
      <c r="CT37" s="77"/>
    </row>
    <row r="38" spans="1:98" ht="12" customHeight="1">
      <c r="A38" s="31"/>
      <c r="B38" s="3" t="str">
        <f t="shared" si="10"/>
        <v/>
      </c>
      <c r="C38" s="20" t="str">
        <f>CONCATENATE(B35,"D")</f>
        <v>9D</v>
      </c>
      <c r="D38" s="104" t="s">
        <v>73</v>
      </c>
      <c r="E38" s="107"/>
      <c r="F38" s="22">
        <v>13</v>
      </c>
      <c r="G38" s="23">
        <f t="shared" si="37"/>
        <v>6</v>
      </c>
      <c r="H38" s="22">
        <v>8</v>
      </c>
      <c r="I38" s="23">
        <f t="shared" si="38"/>
        <v>3</v>
      </c>
      <c r="J38" s="79">
        <v>0</v>
      </c>
      <c r="K38" s="23">
        <f t="shared" si="11"/>
        <v>1</v>
      </c>
      <c r="L38" s="22">
        <v>43</v>
      </c>
      <c r="M38" s="26">
        <f t="shared" si="39"/>
        <v>21</v>
      </c>
      <c r="N38" s="91"/>
      <c r="O38" s="92"/>
      <c r="P38" s="92"/>
      <c r="Q38" s="100"/>
      <c r="R38" s="26">
        <f t="shared" si="13"/>
        <v>31</v>
      </c>
      <c r="S38" s="32">
        <f t="shared" si="36"/>
        <v>36</v>
      </c>
      <c r="T38" s="34"/>
      <c r="U38" s="34"/>
      <c r="V38" s="34"/>
      <c r="W38" s="34"/>
      <c r="X38" s="61">
        <f t="shared" si="30"/>
        <v>6</v>
      </c>
      <c r="Y38" s="62">
        <f t="shared" si="15"/>
        <v>3</v>
      </c>
      <c r="Z38" s="67">
        <f t="shared" si="40"/>
        <v>1</v>
      </c>
      <c r="AA38" s="68">
        <f t="shared" si="41"/>
        <v>21</v>
      </c>
      <c r="AB38" s="69">
        <f t="shared" si="16"/>
        <v>131106103101121</v>
      </c>
      <c r="AC38" s="69">
        <f t="shared" si="42"/>
        <v>130107103101119</v>
      </c>
      <c r="AD38" s="64">
        <f t="shared" si="31"/>
        <v>35</v>
      </c>
      <c r="AG38" s="64">
        <f t="shared" si="43"/>
        <v>10</v>
      </c>
      <c r="AH38" s="64">
        <f t="shared" si="48"/>
        <v>9</v>
      </c>
      <c r="AJ38" s="64">
        <f t="shared" si="18"/>
        <v>4</v>
      </c>
      <c r="AK38" s="64">
        <f t="shared" si="19"/>
        <v>7</v>
      </c>
      <c r="AM38" s="64">
        <f t="shared" si="20"/>
        <v>0</v>
      </c>
      <c r="AN38" s="64">
        <f t="shared" si="32"/>
        <v>1</v>
      </c>
      <c r="AP38" s="64">
        <f t="shared" si="44"/>
        <v>17</v>
      </c>
      <c r="AQ38" s="64">
        <f t="shared" si="33"/>
        <v>15</v>
      </c>
      <c r="AS38" s="64" t="str">
        <f t="shared" si="45"/>
        <v/>
      </c>
      <c r="AT38" s="64">
        <f t="shared" si="34"/>
        <v>7</v>
      </c>
      <c r="AV38" s="64" t="str">
        <f>IF(ISNUMBER(SMALL(#REF!,ROW()-2)),SMALL(#REF!,ROW()-2),"")</f>
        <v/>
      </c>
      <c r="AW38" s="64">
        <f t="shared" si="35"/>
        <v>1</v>
      </c>
      <c r="AY38" s="70"/>
      <c r="AZ38" s="65" t="str">
        <f t="shared" si="46"/>
        <v/>
      </c>
      <c r="BA38" s="64">
        <f t="shared" si="21"/>
        <v>1</v>
      </c>
      <c r="BB38" s="74"/>
      <c r="BC38" s="74"/>
      <c r="BD38" s="74"/>
      <c r="BE38" s="64" t="str">
        <f t="shared" si="47"/>
        <v/>
      </c>
      <c r="BF38" s="64">
        <f t="shared" si="22"/>
        <v>12</v>
      </c>
      <c r="BG38" s="74"/>
      <c r="BI38" s="64">
        <f t="shared" si="23"/>
        <v>30</v>
      </c>
      <c r="BJ38" s="64">
        <f t="shared" si="24"/>
        <v>19</v>
      </c>
      <c r="BN38" s="89"/>
      <c r="BO38" s="89"/>
      <c r="BP38" s="89"/>
      <c r="BQ38" s="90"/>
      <c r="BR38" s="90"/>
      <c r="BS38" s="84"/>
      <c r="BT38" s="90"/>
      <c r="BU38" s="84"/>
      <c r="BV38" s="85"/>
      <c r="BW38" s="85"/>
      <c r="BX38" s="69" t="str">
        <f t="shared" si="25"/>
        <v/>
      </c>
      <c r="BY38" s="64">
        <f t="shared" si="26"/>
        <v>12</v>
      </c>
      <c r="CB38" s="63"/>
      <c r="CC38" s="63">
        <f t="shared" si="27"/>
        <v>6</v>
      </c>
      <c r="CD38" s="103"/>
      <c r="CE38" s="56">
        <f t="shared" si="28"/>
        <v>1</v>
      </c>
      <c r="CF38" s="63"/>
      <c r="CG38" s="63">
        <f t="shared" si="29"/>
        <v>3</v>
      </c>
      <c r="CH38" s="63"/>
      <c r="CI38" s="66"/>
      <c r="CJ38" s="66"/>
      <c r="CK38" s="66"/>
      <c r="CL38" s="66"/>
      <c r="CM38" s="66"/>
      <c r="CN38" s="66"/>
      <c r="CO38" s="66"/>
      <c r="CP38" s="77"/>
      <c r="CQ38" s="77"/>
      <c r="CR38" s="77"/>
      <c r="CS38" s="77"/>
      <c r="CT38" s="77"/>
    </row>
    <row r="39" spans="1:98" ht="12" customHeight="1">
      <c r="A39" s="31"/>
      <c r="B39" s="3">
        <f t="shared" si="10"/>
        <v>10</v>
      </c>
      <c r="C39" s="20" t="str">
        <f>CONCATENATE(B39,"A")</f>
        <v>10A</v>
      </c>
      <c r="D39" s="21"/>
      <c r="E39" s="102"/>
      <c r="F39" s="22"/>
      <c r="G39" s="23" t="str">
        <f t="shared" si="37"/>
        <v/>
      </c>
      <c r="H39" s="22"/>
      <c r="I39" s="23" t="str">
        <f t="shared" si="38"/>
        <v/>
      </c>
      <c r="J39" s="79"/>
      <c r="K39" s="23" t="str">
        <f t="shared" si="11"/>
        <v/>
      </c>
      <c r="L39" s="22"/>
      <c r="M39" s="25" t="str">
        <f t="shared" si="39"/>
        <v/>
      </c>
      <c r="N39" s="91"/>
      <c r="O39" s="92" t="str">
        <f>IF(ISBLANK(N39),"",IF(N39=0,$CC$2,CD39))</f>
        <v/>
      </c>
      <c r="P39" s="92" t="str">
        <f>IF(ISNUMBER(O39),IF(ISNUMBER(O39),IF(ISNUMBER(O39),IF(ISNUMBER(O39),O39+G39+G40+G41+G42+I39+I40+I41+I42+K39+K40+K41+K42+M39+M40+M41+M42,""),""),""),"")</f>
        <v/>
      </c>
      <c r="Q39" s="100" t="str">
        <f>IF(ISNUMBER(P39),VLOOKUP(BV39,BX:BY,2,FALSE),"")</f>
        <v/>
      </c>
      <c r="R39" s="26" t="str">
        <f t="shared" si="13"/>
        <v/>
      </c>
      <c r="S39" s="27" t="str">
        <f t="shared" si="36"/>
        <v/>
      </c>
      <c r="T39" s="34"/>
      <c r="U39" s="34"/>
      <c r="V39" s="34"/>
      <c r="W39" s="34"/>
      <c r="X39" s="61" t="str">
        <f t="shared" si="30"/>
        <v/>
      </c>
      <c r="Y39" s="62" t="str">
        <f t="shared" si="15"/>
        <v/>
      </c>
      <c r="Z39" s="67" t="str">
        <f t="shared" si="40"/>
        <v/>
      </c>
      <c r="AA39" s="68" t="str">
        <f t="shared" si="41"/>
        <v/>
      </c>
      <c r="AB39" s="69" t="str">
        <f t="shared" si="16"/>
        <v/>
      </c>
      <c r="AC39" s="69">
        <f t="shared" si="42"/>
        <v>131106103101121</v>
      </c>
      <c r="AD39" s="64">
        <f t="shared" si="31"/>
        <v>36</v>
      </c>
      <c r="AG39" s="64">
        <f t="shared" si="43"/>
        <v>10</v>
      </c>
      <c r="AH39" s="64">
        <f t="shared" si="48"/>
        <v>9</v>
      </c>
      <c r="AJ39" s="64">
        <f t="shared" si="18"/>
        <v>3</v>
      </c>
      <c r="AK39" s="64">
        <f t="shared" si="19"/>
        <v>8</v>
      </c>
      <c r="AM39" s="64">
        <f t="shared" si="20"/>
        <v>0</v>
      </c>
      <c r="AN39" s="64">
        <f t="shared" si="32"/>
        <v>1</v>
      </c>
      <c r="AP39" s="64">
        <f t="shared" si="44"/>
        <v>18</v>
      </c>
      <c r="AQ39" s="64">
        <f t="shared" si="33"/>
        <v>16</v>
      </c>
      <c r="AS39" s="64" t="str">
        <f t="shared" si="45"/>
        <v/>
      </c>
      <c r="AT39" s="64">
        <f t="shared" si="34"/>
        <v>7</v>
      </c>
      <c r="AV39" s="64" t="str">
        <f>IF(ISNUMBER(SMALL(#REF!,ROW()-2)),SMALL(#REF!,ROW()-2),"")</f>
        <v/>
      </c>
      <c r="AW39" s="64">
        <f t="shared" si="35"/>
        <v>1</v>
      </c>
      <c r="AY39" s="70"/>
      <c r="AZ39" s="65" t="str">
        <f t="shared" si="46"/>
        <v/>
      </c>
      <c r="BA39" s="64">
        <f t="shared" si="21"/>
        <v>1</v>
      </c>
      <c r="BB39" s="74" t="str">
        <f>IF(ISNUMBER(AY39),VLOOKUP(AY39,AZ:BA,2,FALSE),"")</f>
        <v/>
      </c>
      <c r="BC39" s="74"/>
      <c r="BD39" s="74" t="str">
        <f>P39</f>
        <v/>
      </c>
      <c r="BE39" s="64" t="str">
        <f t="shared" si="47"/>
        <v/>
      </c>
      <c r="BF39" s="64">
        <f t="shared" si="22"/>
        <v>12</v>
      </c>
      <c r="BG39" s="74" t="str">
        <f>IF(ISNUMBER(BD39),VLOOKUP(BD39,BE:BF,2,FALSE),"")</f>
        <v/>
      </c>
      <c r="BI39" s="64">
        <f t="shared" si="23"/>
        <v>31</v>
      </c>
      <c r="BJ39" s="64">
        <f t="shared" si="24"/>
        <v>20</v>
      </c>
      <c r="BN39" s="89" t="str">
        <f>P39</f>
        <v/>
      </c>
      <c r="BO39" s="89">
        <f>SUM(G39,G40,G41,G42)</f>
        <v>0</v>
      </c>
      <c r="BP39" s="89">
        <f>SUM(I39,I40,I41,I42)</f>
        <v>0</v>
      </c>
      <c r="BQ39" s="90">
        <f>SUM(K39,K40,K41,K42)</f>
        <v>0</v>
      </c>
      <c r="BR39" s="90" t="str">
        <f>O39</f>
        <v/>
      </c>
      <c r="BS39" s="84" t="e">
        <f>#REF!</f>
        <v>#REF!</v>
      </c>
      <c r="BT39" s="90">
        <f>SUM(M39,M40,M41,M42)</f>
        <v>0</v>
      </c>
      <c r="BU39" s="84" t="e">
        <f>#REF!</f>
        <v>#REF!</v>
      </c>
      <c r="BV39" s="85" t="str">
        <f>IF(ISNUMBER(P39),CONCATENATE(BN39+100,BO39+100,BP39+100,BQ39+100,BT39+100,BR39+100)+0,"")</f>
        <v/>
      </c>
      <c r="BW39" s="85" t="str">
        <f>IF(ISNUMBER(SMALL(BV:BV,ROW()-2)),SMALL(BV:BV,ROW()-2),"")</f>
        <v/>
      </c>
      <c r="BX39" s="69" t="str">
        <f t="shared" si="25"/>
        <v/>
      </c>
      <c r="BY39" s="64">
        <f t="shared" si="26"/>
        <v>12</v>
      </c>
      <c r="CB39" s="63"/>
      <c r="CC39" s="63" t="str">
        <f t="shared" si="27"/>
        <v xml:space="preserve"> </v>
      </c>
      <c r="CD39" s="103" t="str">
        <f>VLOOKUP(N39,AS:AT,2,FALSE)</f>
        <v xml:space="preserve"> </v>
      </c>
      <c r="CE39" s="56" t="str">
        <f t="shared" si="28"/>
        <v/>
      </c>
      <c r="CF39" s="63"/>
      <c r="CG39" s="63" t="str">
        <f t="shared" si="29"/>
        <v xml:space="preserve"> </v>
      </c>
      <c r="CH39" s="63"/>
      <c r="CI39" s="66"/>
      <c r="CJ39" s="66"/>
      <c r="CK39" s="66"/>
      <c r="CL39" s="66"/>
      <c r="CM39" s="66"/>
      <c r="CN39" s="66"/>
      <c r="CO39" s="66"/>
      <c r="CP39" s="77"/>
      <c r="CQ39" s="77"/>
      <c r="CR39" s="77"/>
      <c r="CS39" s="77"/>
      <c r="CT39" s="77"/>
    </row>
    <row r="40" spans="1:98" ht="12" customHeight="1">
      <c r="A40" s="31"/>
      <c r="B40" s="3" t="str">
        <f t="shared" si="10"/>
        <v/>
      </c>
      <c r="C40" s="20" t="str">
        <f>CONCATENATE(B39,"B")</f>
        <v>10B</v>
      </c>
      <c r="D40" s="21"/>
      <c r="E40" s="86"/>
      <c r="F40" s="22"/>
      <c r="G40" s="23" t="str">
        <f t="shared" si="37"/>
        <v/>
      </c>
      <c r="H40" s="22"/>
      <c r="I40" s="23" t="str">
        <f t="shared" si="38"/>
        <v/>
      </c>
      <c r="J40" s="79"/>
      <c r="K40" s="23" t="str">
        <f t="shared" si="11"/>
        <v/>
      </c>
      <c r="L40" s="22"/>
      <c r="M40" s="23" t="str">
        <f t="shared" si="39"/>
        <v/>
      </c>
      <c r="N40" s="91"/>
      <c r="O40" s="92"/>
      <c r="P40" s="92"/>
      <c r="Q40" s="100"/>
      <c r="R40" s="26" t="str">
        <f t="shared" si="13"/>
        <v/>
      </c>
      <c r="S40" s="27" t="str">
        <f t="shared" si="36"/>
        <v/>
      </c>
      <c r="T40" s="34"/>
      <c r="U40" s="34"/>
      <c r="V40" s="34"/>
      <c r="W40" s="34"/>
      <c r="X40" s="61" t="str">
        <f t="shared" si="30"/>
        <v/>
      </c>
      <c r="Y40" s="62" t="str">
        <f t="shared" si="15"/>
        <v/>
      </c>
      <c r="Z40" s="67" t="str">
        <f t="shared" si="40"/>
        <v/>
      </c>
      <c r="AA40" s="68" t="str">
        <f t="shared" si="41"/>
        <v/>
      </c>
      <c r="AB40" s="69" t="str">
        <f t="shared" si="16"/>
        <v/>
      </c>
      <c r="AC40" s="69">
        <f t="shared" si="42"/>
        <v>131107109101114</v>
      </c>
      <c r="AD40" s="64">
        <f t="shared" si="31"/>
        <v>37</v>
      </c>
      <c r="AG40" s="64">
        <f t="shared" si="43"/>
        <v>10</v>
      </c>
      <c r="AH40" s="64">
        <f t="shared" si="48"/>
        <v>9</v>
      </c>
      <c r="AJ40" s="64">
        <f t="shared" si="18"/>
        <v>3</v>
      </c>
      <c r="AK40" s="64">
        <f t="shared" si="19"/>
        <v>8</v>
      </c>
      <c r="AM40" s="64">
        <f t="shared" si="20"/>
        <v>0</v>
      </c>
      <c r="AN40" s="64">
        <f t="shared" si="32"/>
        <v>1</v>
      </c>
      <c r="AP40" s="64">
        <f t="shared" si="44"/>
        <v>18</v>
      </c>
      <c r="AQ40" s="64">
        <f t="shared" si="33"/>
        <v>16</v>
      </c>
      <c r="AS40" s="64" t="str">
        <f t="shared" si="45"/>
        <v/>
      </c>
      <c r="AT40" s="64">
        <f t="shared" si="34"/>
        <v>7</v>
      </c>
      <c r="AV40" s="64" t="str">
        <f>IF(ISNUMBER(SMALL(#REF!,ROW()-2)),SMALL(#REF!,ROW()-2),"")</f>
        <v/>
      </c>
      <c r="AW40" s="64">
        <f t="shared" si="35"/>
        <v>1</v>
      </c>
      <c r="AY40" s="70"/>
      <c r="AZ40" s="65" t="str">
        <f t="shared" si="46"/>
        <v/>
      </c>
      <c r="BA40" s="64">
        <f t="shared" si="21"/>
        <v>1</v>
      </c>
      <c r="BB40" s="74"/>
      <c r="BC40" s="74"/>
      <c r="BD40" s="74"/>
      <c r="BE40" s="64" t="str">
        <f t="shared" si="47"/>
        <v/>
      </c>
      <c r="BF40" s="64">
        <f t="shared" si="22"/>
        <v>12</v>
      </c>
      <c r="BG40" s="74"/>
      <c r="BI40" s="64">
        <f t="shared" si="23"/>
        <v>31</v>
      </c>
      <c r="BJ40" s="64">
        <f t="shared" si="24"/>
        <v>20</v>
      </c>
      <c r="BN40" s="89"/>
      <c r="BO40" s="89"/>
      <c r="BP40" s="89"/>
      <c r="BQ40" s="90"/>
      <c r="BR40" s="90"/>
      <c r="BS40" s="84"/>
      <c r="BT40" s="90"/>
      <c r="BU40" s="84"/>
      <c r="BV40" s="85"/>
      <c r="BW40" s="85"/>
      <c r="BX40" s="69" t="str">
        <f t="shared" si="25"/>
        <v/>
      </c>
      <c r="BY40" s="64">
        <f t="shared" si="26"/>
        <v>12</v>
      </c>
      <c r="CB40" s="63"/>
      <c r="CC40" s="63" t="str">
        <f t="shared" si="27"/>
        <v xml:space="preserve"> </v>
      </c>
      <c r="CD40" s="103"/>
      <c r="CE40" s="56" t="str">
        <f t="shared" si="28"/>
        <v/>
      </c>
      <c r="CF40" s="63"/>
      <c r="CG40" s="63" t="str">
        <f t="shared" si="29"/>
        <v xml:space="preserve"> </v>
      </c>
      <c r="CH40" s="63"/>
      <c r="CI40" s="66"/>
      <c r="CJ40" s="66"/>
      <c r="CK40" s="66"/>
      <c r="CL40" s="66"/>
      <c r="CM40" s="66"/>
      <c r="CN40" s="66"/>
      <c r="CO40" s="66"/>
      <c r="CP40" s="77"/>
      <c r="CQ40" s="77"/>
      <c r="CR40" s="77"/>
      <c r="CS40" s="77"/>
      <c r="CT40" s="77"/>
    </row>
    <row r="41" spans="1:98" ht="12" customHeight="1">
      <c r="A41" s="31"/>
      <c r="B41" s="3" t="str">
        <f t="shared" si="10"/>
        <v/>
      </c>
      <c r="C41" s="20" t="str">
        <f>CONCATENATE(B39,"C")</f>
        <v>10C</v>
      </c>
      <c r="D41" s="21"/>
      <c r="E41" s="86"/>
      <c r="F41" s="22"/>
      <c r="G41" s="23" t="str">
        <f t="shared" si="37"/>
        <v/>
      </c>
      <c r="H41" s="22"/>
      <c r="I41" s="23" t="str">
        <f t="shared" si="38"/>
        <v/>
      </c>
      <c r="J41" s="79"/>
      <c r="K41" s="23" t="str">
        <f t="shared" si="11"/>
        <v/>
      </c>
      <c r="L41" s="22"/>
      <c r="M41" s="23" t="str">
        <f t="shared" si="39"/>
        <v/>
      </c>
      <c r="N41" s="91"/>
      <c r="O41" s="92"/>
      <c r="P41" s="92"/>
      <c r="Q41" s="100"/>
      <c r="R41" s="26" t="str">
        <f t="shared" si="13"/>
        <v/>
      </c>
      <c r="S41" s="27" t="str">
        <f t="shared" si="36"/>
        <v/>
      </c>
      <c r="T41" s="34"/>
      <c r="U41" s="34"/>
      <c r="V41" s="34"/>
      <c r="W41" s="34"/>
      <c r="X41" s="61" t="str">
        <f t="shared" si="30"/>
        <v/>
      </c>
      <c r="Y41" s="62" t="str">
        <f t="shared" si="15"/>
        <v/>
      </c>
      <c r="Z41" s="67" t="str">
        <f t="shared" si="40"/>
        <v/>
      </c>
      <c r="AA41" s="68" t="str">
        <f t="shared" si="41"/>
        <v/>
      </c>
      <c r="AB41" s="69" t="str">
        <f t="shared" si="16"/>
        <v/>
      </c>
      <c r="AC41" s="69">
        <f t="shared" si="42"/>
        <v>131108108101114</v>
      </c>
      <c r="AD41" s="64">
        <f t="shared" si="31"/>
        <v>38</v>
      </c>
      <c r="AG41" s="64">
        <f t="shared" si="43"/>
        <v>10</v>
      </c>
      <c r="AH41" s="64">
        <f t="shared" si="48"/>
        <v>9</v>
      </c>
      <c r="AJ41" s="64">
        <f t="shared" si="18"/>
        <v>3</v>
      </c>
      <c r="AK41" s="64">
        <f t="shared" si="19"/>
        <v>8</v>
      </c>
      <c r="AM41" s="64">
        <f t="shared" si="20"/>
        <v>0</v>
      </c>
      <c r="AN41" s="64">
        <f t="shared" si="32"/>
        <v>1</v>
      </c>
      <c r="AP41" s="64">
        <f t="shared" si="44"/>
        <v>19</v>
      </c>
      <c r="AQ41" s="64">
        <f t="shared" si="33"/>
        <v>17</v>
      </c>
      <c r="AS41" s="64" t="str">
        <f t="shared" si="45"/>
        <v/>
      </c>
      <c r="AT41" s="64">
        <f t="shared" si="34"/>
        <v>7</v>
      </c>
      <c r="AV41" s="64" t="str">
        <f>IF(ISNUMBER(SMALL(#REF!,ROW()-2)),SMALL(#REF!,ROW()-2),"")</f>
        <v/>
      </c>
      <c r="AW41" s="64">
        <f t="shared" si="35"/>
        <v>1</v>
      </c>
      <c r="AY41" s="70"/>
      <c r="AZ41" s="65" t="str">
        <f t="shared" si="46"/>
        <v/>
      </c>
      <c r="BA41" s="64">
        <f t="shared" si="21"/>
        <v>1</v>
      </c>
      <c r="BB41" s="74"/>
      <c r="BC41" s="74"/>
      <c r="BD41" s="74"/>
      <c r="BE41" s="64" t="str">
        <f t="shared" si="47"/>
        <v/>
      </c>
      <c r="BF41" s="64">
        <f t="shared" si="22"/>
        <v>12</v>
      </c>
      <c r="BG41" s="74"/>
      <c r="BI41" s="64">
        <f t="shared" si="23"/>
        <v>31</v>
      </c>
      <c r="BJ41" s="64">
        <f t="shared" si="24"/>
        <v>20</v>
      </c>
      <c r="BN41" s="89"/>
      <c r="BO41" s="89"/>
      <c r="BP41" s="89"/>
      <c r="BQ41" s="90"/>
      <c r="BR41" s="90"/>
      <c r="BS41" s="84"/>
      <c r="BT41" s="90"/>
      <c r="BU41" s="84"/>
      <c r="BV41" s="85"/>
      <c r="BW41" s="85"/>
      <c r="BX41" s="69" t="str">
        <f t="shared" si="25"/>
        <v/>
      </c>
      <c r="BY41" s="64">
        <f t="shared" si="26"/>
        <v>12</v>
      </c>
      <c r="CB41" s="63"/>
      <c r="CC41" s="63" t="str">
        <f t="shared" si="27"/>
        <v xml:space="preserve"> </v>
      </c>
      <c r="CD41" s="103"/>
      <c r="CE41" s="56" t="str">
        <f t="shared" si="28"/>
        <v/>
      </c>
      <c r="CF41" s="63"/>
      <c r="CG41" s="63" t="str">
        <f t="shared" si="29"/>
        <v xml:space="preserve"> </v>
      </c>
      <c r="CH41" s="63"/>
      <c r="CI41" s="66"/>
      <c r="CJ41" s="66"/>
      <c r="CK41" s="66"/>
      <c r="CL41" s="66"/>
      <c r="CM41" s="66"/>
      <c r="CN41" s="66"/>
      <c r="CO41" s="66"/>
      <c r="CP41" s="77"/>
      <c r="CQ41" s="77"/>
      <c r="CR41" s="77"/>
      <c r="CS41" s="77"/>
      <c r="CT41" s="77"/>
    </row>
    <row r="42" spans="1:98" ht="12" customHeight="1">
      <c r="A42" s="31"/>
      <c r="B42" s="3" t="str">
        <f t="shared" si="10"/>
        <v/>
      </c>
      <c r="C42" s="20" t="str">
        <f>CONCATENATE(B39,"D")</f>
        <v>10D</v>
      </c>
      <c r="D42" s="21"/>
      <c r="E42" s="86"/>
      <c r="F42" s="22"/>
      <c r="G42" s="23" t="str">
        <f t="shared" si="37"/>
        <v/>
      </c>
      <c r="H42" s="22"/>
      <c r="I42" s="23" t="str">
        <f t="shared" si="38"/>
        <v/>
      </c>
      <c r="J42" s="79"/>
      <c r="K42" s="23" t="str">
        <f t="shared" si="11"/>
        <v/>
      </c>
      <c r="L42" s="22"/>
      <c r="M42" s="26" t="str">
        <f t="shared" si="39"/>
        <v/>
      </c>
      <c r="N42" s="91"/>
      <c r="O42" s="92"/>
      <c r="P42" s="92"/>
      <c r="Q42" s="100"/>
      <c r="R42" s="26" t="str">
        <f t="shared" si="13"/>
        <v/>
      </c>
      <c r="S42" s="32" t="str">
        <f t="shared" si="36"/>
        <v/>
      </c>
      <c r="T42" s="34"/>
      <c r="U42" s="34"/>
      <c r="V42" s="34"/>
      <c r="W42" s="34"/>
      <c r="X42" s="61" t="str">
        <f t="shared" si="30"/>
        <v/>
      </c>
      <c r="Y42" s="62" t="str">
        <f t="shared" si="15"/>
        <v/>
      </c>
      <c r="Z42" s="67" t="str">
        <f t="shared" si="40"/>
        <v/>
      </c>
      <c r="AA42" s="68" t="str">
        <f t="shared" si="41"/>
        <v/>
      </c>
      <c r="AB42" s="69" t="str">
        <f t="shared" si="16"/>
        <v/>
      </c>
      <c r="AC42" s="69">
        <f t="shared" si="42"/>
        <v>132107106101118</v>
      </c>
      <c r="AD42" s="64">
        <f t="shared" si="31"/>
        <v>39</v>
      </c>
      <c r="AG42" s="64">
        <f t="shared" si="43"/>
        <v>10</v>
      </c>
      <c r="AH42" s="64">
        <f t="shared" si="48"/>
        <v>9</v>
      </c>
      <c r="AJ42" s="64">
        <f t="shared" si="18"/>
        <v>3</v>
      </c>
      <c r="AK42" s="64">
        <f t="shared" si="19"/>
        <v>8</v>
      </c>
      <c r="AM42" s="64">
        <f t="shared" si="20"/>
        <v>0</v>
      </c>
      <c r="AN42" s="64">
        <f t="shared" si="32"/>
        <v>1</v>
      </c>
      <c r="AP42" s="64">
        <f t="shared" si="44"/>
        <v>22</v>
      </c>
      <c r="AQ42" s="64">
        <f t="shared" si="33"/>
        <v>18</v>
      </c>
      <c r="AS42" s="64" t="str">
        <f t="shared" si="45"/>
        <v/>
      </c>
      <c r="AT42" s="64">
        <f t="shared" si="34"/>
        <v>7</v>
      </c>
      <c r="AV42" s="64" t="str">
        <f>IF(ISNUMBER(SMALL(#REF!,ROW()-2)),SMALL(#REF!,ROW()-2),"")</f>
        <v/>
      </c>
      <c r="AW42" s="64">
        <f t="shared" si="35"/>
        <v>1</v>
      </c>
      <c r="AY42" s="70"/>
      <c r="AZ42" s="65" t="str">
        <f t="shared" si="46"/>
        <v/>
      </c>
      <c r="BA42" s="64">
        <f t="shared" si="21"/>
        <v>1</v>
      </c>
      <c r="BB42" s="74" t="str">
        <f>IF(ISNUMBER(AY42),VLOOKUP(AY42,AZ:BA,2,FALSE),"")</f>
        <v/>
      </c>
      <c r="BC42" s="74"/>
      <c r="BD42" s="74">
        <f>P42</f>
        <v>0</v>
      </c>
      <c r="BE42" s="64" t="str">
        <f t="shared" si="47"/>
        <v/>
      </c>
      <c r="BF42" s="64">
        <f t="shared" si="22"/>
        <v>12</v>
      </c>
      <c r="BG42" s="74">
        <f>IF(ISNUMBER(BD42),VLOOKUP(BD42,BE:BF,2,FALSE),"")</f>
        <v>0</v>
      </c>
      <c r="BI42" s="64">
        <f t="shared" si="23"/>
        <v>32</v>
      </c>
      <c r="BJ42" s="64">
        <f t="shared" si="24"/>
        <v>21</v>
      </c>
      <c r="BN42" s="89"/>
      <c r="BO42" s="89"/>
      <c r="BP42" s="89"/>
      <c r="BQ42" s="90"/>
      <c r="BR42" s="90"/>
      <c r="BS42" s="84" t="e">
        <f>#REF!</f>
        <v>#REF!</v>
      </c>
      <c r="BT42" s="90"/>
      <c r="BU42" s="84" t="e">
        <f>#REF!</f>
        <v>#REF!</v>
      </c>
      <c r="BV42" s="85"/>
      <c r="BW42" s="85"/>
      <c r="BX42" s="69" t="str">
        <f t="shared" si="25"/>
        <v/>
      </c>
      <c r="BY42" s="64">
        <f t="shared" si="26"/>
        <v>12</v>
      </c>
      <c r="CB42" s="63"/>
      <c r="CC42" s="63" t="str">
        <f t="shared" si="27"/>
        <v xml:space="preserve"> </v>
      </c>
      <c r="CD42" s="103"/>
      <c r="CE42" s="56" t="str">
        <f t="shared" si="28"/>
        <v/>
      </c>
      <c r="CF42" s="63"/>
      <c r="CG42" s="63" t="str">
        <f t="shared" si="29"/>
        <v xml:space="preserve"> </v>
      </c>
      <c r="CH42" s="63"/>
      <c r="CI42" s="66"/>
      <c r="CJ42" s="66"/>
      <c r="CK42" s="66"/>
      <c r="CL42" s="66"/>
      <c r="CM42" s="66"/>
      <c r="CN42" s="66"/>
      <c r="CO42" s="66"/>
      <c r="CP42" s="77"/>
      <c r="CQ42" s="77"/>
      <c r="CR42" s="77"/>
      <c r="CS42" s="77"/>
      <c r="CT42" s="77"/>
    </row>
    <row r="43" spans="1:98" ht="12" customHeight="1">
      <c r="A43" s="31"/>
      <c r="B43" s="3">
        <f t="shared" si="10"/>
        <v>11</v>
      </c>
      <c r="C43" s="20" t="str">
        <f>CONCATENATE(B43,"A")</f>
        <v>11A</v>
      </c>
      <c r="D43" s="104" t="s">
        <v>74</v>
      </c>
      <c r="E43" s="87" t="s">
        <v>78</v>
      </c>
      <c r="F43" s="22">
        <v>10</v>
      </c>
      <c r="G43" s="23">
        <f t="shared" si="37"/>
        <v>9</v>
      </c>
      <c r="H43" s="22">
        <v>5</v>
      </c>
      <c r="I43" s="23">
        <f t="shared" si="38"/>
        <v>6</v>
      </c>
      <c r="J43" s="79">
        <v>0</v>
      </c>
      <c r="K43" s="23">
        <f t="shared" si="11"/>
        <v>1</v>
      </c>
      <c r="L43" s="22">
        <v>9</v>
      </c>
      <c r="M43" s="26">
        <f t="shared" si="39"/>
        <v>10</v>
      </c>
      <c r="N43" s="91">
        <v>6</v>
      </c>
      <c r="O43" s="92">
        <f>IF(ISBLANK(N43),"",IF(N43=0,$CC$2,CD43))</f>
        <v>2</v>
      </c>
      <c r="P43" s="92">
        <f>IF(ISNUMBER(O43),IF(ISNUMBER(O43),IF(ISNUMBER(O43),IF(ISNUMBER(O43),O43+G43+G44+G45+G46+I43+I44+I45+I46+K43+K44+K45+K46+M43+M44+M45+M46,""),""),""),"")</f>
        <v>72</v>
      </c>
      <c r="Q43" s="100">
        <f>IF(ISNUMBER(P43),VLOOKUP(BV43,BX:BY,2,FALSE),"")</f>
        <v>4</v>
      </c>
      <c r="R43" s="26">
        <f t="shared" si="13"/>
        <v>26</v>
      </c>
      <c r="S43" s="32">
        <f t="shared" si="36"/>
        <v>32</v>
      </c>
      <c r="T43" s="34"/>
      <c r="U43" s="34"/>
      <c r="V43" s="34"/>
      <c r="W43" s="34"/>
      <c r="X43" s="61">
        <f t="shared" si="30"/>
        <v>9</v>
      </c>
      <c r="Y43" s="62">
        <f t="shared" si="15"/>
        <v>6</v>
      </c>
      <c r="Z43" s="67">
        <f t="shared" si="40"/>
        <v>1</v>
      </c>
      <c r="AA43" s="68">
        <f t="shared" si="41"/>
        <v>10</v>
      </c>
      <c r="AB43" s="69">
        <f t="shared" si="16"/>
        <v>126109106101110</v>
      </c>
      <c r="AC43" s="69">
        <f t="shared" si="42"/>
        <v>132112107101112</v>
      </c>
      <c r="AD43" s="64">
        <f t="shared" si="31"/>
        <v>40</v>
      </c>
      <c r="AG43" s="64">
        <f t="shared" si="43"/>
        <v>10</v>
      </c>
      <c r="AH43" s="64">
        <f t="shared" si="48"/>
        <v>9</v>
      </c>
      <c r="AJ43" s="64">
        <f t="shared" si="18"/>
        <v>3</v>
      </c>
      <c r="AK43" s="64">
        <f t="shared" si="19"/>
        <v>8</v>
      </c>
      <c r="AM43" s="64">
        <f t="shared" si="20"/>
        <v>0</v>
      </c>
      <c r="AN43" s="64">
        <f t="shared" si="32"/>
        <v>1</v>
      </c>
      <c r="AP43" s="64">
        <f t="shared" si="44"/>
        <v>24</v>
      </c>
      <c r="AQ43" s="64">
        <f t="shared" si="33"/>
        <v>19</v>
      </c>
      <c r="AS43" s="64" t="str">
        <f t="shared" si="45"/>
        <v/>
      </c>
      <c r="AT43" s="64">
        <f t="shared" si="34"/>
        <v>7</v>
      </c>
      <c r="AV43" s="64" t="str">
        <f>IF(ISNUMBER(SMALL(#REF!,ROW()-2)),SMALL(#REF!,ROW()-2),"")</f>
        <v/>
      </c>
      <c r="AW43" s="64">
        <f t="shared" si="35"/>
        <v>1</v>
      </c>
      <c r="AY43" s="70"/>
      <c r="AZ43" s="65" t="str">
        <f t="shared" si="46"/>
        <v/>
      </c>
      <c r="BA43" s="64">
        <f t="shared" si="21"/>
        <v>1</v>
      </c>
      <c r="BB43" s="74"/>
      <c r="BC43" s="74"/>
      <c r="BD43" s="74"/>
      <c r="BE43" s="64" t="str">
        <f t="shared" si="47"/>
        <v/>
      </c>
      <c r="BF43" s="64">
        <f t="shared" si="22"/>
        <v>12</v>
      </c>
      <c r="BG43" s="74"/>
      <c r="BI43" s="64">
        <f t="shared" si="23"/>
        <v>32</v>
      </c>
      <c r="BJ43" s="64">
        <f t="shared" si="24"/>
        <v>21</v>
      </c>
      <c r="BN43" s="89">
        <f>P43</f>
        <v>72</v>
      </c>
      <c r="BO43" s="89">
        <f>SUM(G43,G44,G45,G46)</f>
        <v>31</v>
      </c>
      <c r="BP43" s="89">
        <f>SUM(I43,I44,I45,I46)</f>
        <v>19</v>
      </c>
      <c r="BQ43" s="90">
        <f>SUM(K43,K44,K45,K46)</f>
        <v>4</v>
      </c>
      <c r="BR43" s="90">
        <f>O43</f>
        <v>2</v>
      </c>
      <c r="BS43" s="84"/>
      <c r="BT43" s="90">
        <f>SUM(M43,M44,M45,M46)</f>
        <v>16</v>
      </c>
      <c r="BU43" s="84"/>
      <c r="BV43" s="85">
        <f>IF(ISNUMBER(P43),CONCATENATE(BN43+100,BO43+100,BP43+100,BQ43+100,BT43+100,BR43+100)+0,"")</f>
        <v>1.72131119104116E+17</v>
      </c>
      <c r="BW43" s="85" t="str">
        <f>IF(ISNUMBER(SMALL(BV:BV,ROW()-2)),SMALL(BV:BV,ROW()-2),"")</f>
        <v/>
      </c>
      <c r="BX43" s="69" t="str">
        <f t="shared" si="25"/>
        <v/>
      </c>
      <c r="BY43" s="64">
        <f t="shared" si="26"/>
        <v>12</v>
      </c>
      <c r="CB43" s="63"/>
      <c r="CC43" s="63">
        <f t="shared" si="27"/>
        <v>9</v>
      </c>
      <c r="CD43" s="103">
        <f>VLOOKUP(N43,AS:AT,2,FALSE)</f>
        <v>2</v>
      </c>
      <c r="CE43" s="56">
        <f t="shared" si="28"/>
        <v>1</v>
      </c>
      <c r="CF43" s="63"/>
      <c r="CG43" s="63">
        <f t="shared" si="29"/>
        <v>6</v>
      </c>
      <c r="CH43" s="63"/>
      <c r="CI43" s="66"/>
      <c r="CJ43" s="66"/>
      <c r="CK43" s="66"/>
      <c r="CL43" s="66"/>
      <c r="CM43" s="66"/>
      <c r="CN43" s="66"/>
      <c r="CO43" s="66"/>
      <c r="CP43" s="77"/>
      <c r="CQ43" s="77"/>
      <c r="CR43" s="77"/>
      <c r="CS43" s="77"/>
      <c r="CT43" s="77"/>
    </row>
    <row r="44" spans="1:98" ht="12" customHeight="1">
      <c r="A44" s="31"/>
      <c r="B44" s="3" t="str">
        <f t="shared" si="10"/>
        <v/>
      </c>
      <c r="C44" s="20" t="str">
        <f>CONCATENATE(B43,"B")</f>
        <v>11B</v>
      </c>
      <c r="D44" s="104" t="s">
        <v>75</v>
      </c>
      <c r="E44" s="87"/>
      <c r="F44" s="22">
        <v>11</v>
      </c>
      <c r="G44" s="23">
        <f t="shared" si="37"/>
        <v>8</v>
      </c>
      <c r="H44" s="22">
        <v>5</v>
      </c>
      <c r="I44" s="23">
        <f t="shared" si="38"/>
        <v>6</v>
      </c>
      <c r="J44" s="79">
        <v>0</v>
      </c>
      <c r="K44" s="23">
        <f t="shared" si="11"/>
        <v>1</v>
      </c>
      <c r="L44" s="22">
        <v>1</v>
      </c>
      <c r="M44" s="26">
        <f t="shared" si="39"/>
        <v>2</v>
      </c>
      <c r="N44" s="91"/>
      <c r="O44" s="92"/>
      <c r="P44" s="92"/>
      <c r="Q44" s="100"/>
      <c r="R44" s="26">
        <f t="shared" si="13"/>
        <v>17</v>
      </c>
      <c r="S44" s="32">
        <f t="shared" si="36"/>
        <v>15</v>
      </c>
      <c r="T44" s="34"/>
      <c r="U44" s="34"/>
      <c r="V44" s="34"/>
      <c r="W44" s="34"/>
      <c r="X44" s="61">
        <f t="shared" si="30"/>
        <v>8</v>
      </c>
      <c r="Y44" s="62">
        <f t="shared" si="15"/>
        <v>6</v>
      </c>
      <c r="Z44" s="67">
        <f t="shared" si="40"/>
        <v>1</v>
      </c>
      <c r="AA44" s="68">
        <f t="shared" si="41"/>
        <v>2</v>
      </c>
      <c r="AB44" s="69">
        <f t="shared" si="16"/>
        <v>117108106101102</v>
      </c>
      <c r="AC44" s="69">
        <f t="shared" si="42"/>
        <v>133108107101117</v>
      </c>
      <c r="AD44" s="64">
        <f t="shared" si="31"/>
        <v>41</v>
      </c>
      <c r="AG44" s="64">
        <f t="shared" si="43"/>
        <v>9</v>
      </c>
      <c r="AH44" s="64">
        <f t="shared" si="48"/>
        <v>10</v>
      </c>
      <c r="AJ44" s="64">
        <f t="shared" si="18"/>
        <v>3</v>
      </c>
      <c r="AK44" s="64">
        <f t="shared" si="19"/>
        <v>8</v>
      </c>
      <c r="AM44" s="64">
        <f t="shared" si="20"/>
        <v>0</v>
      </c>
      <c r="AN44" s="64">
        <f t="shared" si="32"/>
        <v>1</v>
      </c>
      <c r="AP44" s="64">
        <f t="shared" si="44"/>
        <v>39</v>
      </c>
      <c r="AQ44" s="64">
        <f t="shared" si="33"/>
        <v>20</v>
      </c>
      <c r="AS44" s="64" t="str">
        <f t="shared" si="45"/>
        <v/>
      </c>
      <c r="AT44" s="64">
        <f t="shared" si="34"/>
        <v>7</v>
      </c>
      <c r="AV44" s="64" t="str">
        <f>IF(ISNUMBER(SMALL(#REF!,ROW()-2)),SMALL(#REF!,ROW()-2),"")</f>
        <v/>
      </c>
      <c r="AW44" s="64">
        <f t="shared" si="35"/>
        <v>1</v>
      </c>
      <c r="AY44" s="70"/>
      <c r="AZ44" s="65" t="str">
        <f t="shared" si="46"/>
        <v/>
      </c>
      <c r="BA44" s="64">
        <f t="shared" si="21"/>
        <v>1</v>
      </c>
      <c r="BB44" s="74"/>
      <c r="BC44" s="74"/>
      <c r="BD44" s="74"/>
      <c r="BE44" s="64" t="str">
        <f t="shared" si="47"/>
        <v/>
      </c>
      <c r="BF44" s="64">
        <f t="shared" si="22"/>
        <v>12</v>
      </c>
      <c r="BG44" s="74"/>
      <c r="BI44" s="64">
        <f t="shared" si="23"/>
        <v>33</v>
      </c>
      <c r="BJ44" s="64">
        <f t="shared" si="24"/>
        <v>22</v>
      </c>
      <c r="BN44" s="89"/>
      <c r="BO44" s="89"/>
      <c r="BP44" s="89"/>
      <c r="BQ44" s="90"/>
      <c r="BR44" s="90"/>
      <c r="BS44" s="84"/>
      <c r="BT44" s="90"/>
      <c r="BU44" s="84"/>
      <c r="BV44" s="85"/>
      <c r="BW44" s="85"/>
      <c r="BX44" s="69" t="str">
        <f t="shared" si="25"/>
        <v/>
      </c>
      <c r="BY44" s="64">
        <f t="shared" si="26"/>
        <v>12</v>
      </c>
      <c r="CB44" s="63"/>
      <c r="CC44" s="63">
        <f t="shared" si="27"/>
        <v>8</v>
      </c>
      <c r="CD44" s="103"/>
      <c r="CE44" s="56">
        <f t="shared" si="28"/>
        <v>1</v>
      </c>
      <c r="CF44" s="63"/>
      <c r="CG44" s="63">
        <f t="shared" si="29"/>
        <v>6</v>
      </c>
      <c r="CH44" s="63"/>
      <c r="CI44" s="66"/>
      <c r="CJ44" s="66"/>
      <c r="CK44" s="66"/>
      <c r="CL44" s="66"/>
      <c r="CM44" s="66"/>
      <c r="CN44" s="66"/>
      <c r="CO44" s="66"/>
      <c r="CP44" s="77"/>
      <c r="CQ44" s="77"/>
      <c r="CR44" s="77"/>
      <c r="CS44" s="77"/>
      <c r="CT44" s="77"/>
    </row>
    <row r="45" spans="1:98" ht="12" customHeight="1">
      <c r="A45" s="31"/>
      <c r="B45" s="3" t="str">
        <f t="shared" si="10"/>
        <v/>
      </c>
      <c r="C45" s="20" t="str">
        <f>CONCATENATE(B43,"C")</f>
        <v>11C</v>
      </c>
      <c r="D45" s="104" t="s">
        <v>76</v>
      </c>
      <c r="E45" s="87"/>
      <c r="F45" s="22">
        <v>14</v>
      </c>
      <c r="G45" s="23">
        <f t="shared" si="37"/>
        <v>5</v>
      </c>
      <c r="H45" s="22">
        <v>10</v>
      </c>
      <c r="I45" s="23">
        <f t="shared" si="38"/>
        <v>1</v>
      </c>
      <c r="J45" s="79">
        <v>0</v>
      </c>
      <c r="K45" s="23">
        <f t="shared" si="11"/>
        <v>1</v>
      </c>
      <c r="L45" s="22">
        <v>0</v>
      </c>
      <c r="M45" s="25">
        <f t="shared" si="39"/>
        <v>1</v>
      </c>
      <c r="N45" s="91"/>
      <c r="O45" s="92"/>
      <c r="P45" s="92"/>
      <c r="Q45" s="100"/>
      <c r="R45" s="26">
        <f t="shared" si="13"/>
        <v>8</v>
      </c>
      <c r="S45" s="27">
        <f t="shared" si="36"/>
        <v>5</v>
      </c>
      <c r="T45" s="34"/>
      <c r="U45" s="34"/>
      <c r="V45" s="34"/>
      <c r="W45" s="34"/>
      <c r="X45" s="61">
        <f t="shared" si="30"/>
        <v>5</v>
      </c>
      <c r="Y45" s="62">
        <f t="shared" si="15"/>
        <v>1</v>
      </c>
      <c r="Z45" s="67">
        <f t="shared" si="40"/>
        <v>1</v>
      </c>
      <c r="AA45" s="68">
        <f t="shared" si="41"/>
        <v>1</v>
      </c>
      <c r="AB45" s="69">
        <f t="shared" si="16"/>
        <v>108105101101101</v>
      </c>
      <c r="AC45" s="69">
        <f t="shared" si="42"/>
        <v>134107104101122</v>
      </c>
      <c r="AD45" s="64">
        <f t="shared" si="31"/>
        <v>42</v>
      </c>
      <c r="AG45" s="64">
        <f t="shared" si="43"/>
        <v>8</v>
      </c>
      <c r="AH45" s="64">
        <f t="shared" si="48"/>
        <v>11</v>
      </c>
      <c r="AJ45" s="64">
        <f t="shared" si="18"/>
        <v>3</v>
      </c>
      <c r="AK45" s="64">
        <f t="shared" si="19"/>
        <v>8</v>
      </c>
      <c r="AM45" s="64">
        <f t="shared" si="20"/>
        <v>0</v>
      </c>
      <c r="AN45" s="64">
        <f t="shared" si="32"/>
        <v>1</v>
      </c>
      <c r="AP45" s="64">
        <f t="shared" si="44"/>
        <v>43</v>
      </c>
      <c r="AQ45" s="64">
        <f t="shared" si="33"/>
        <v>21</v>
      </c>
      <c r="AS45" s="64" t="str">
        <f t="shared" si="45"/>
        <v/>
      </c>
      <c r="AT45" s="64">
        <f t="shared" si="34"/>
        <v>7</v>
      </c>
      <c r="AV45" s="64" t="str">
        <f>IF(ISNUMBER(SMALL(#REF!,ROW()-2)),SMALL(#REF!,ROW()-2),"")</f>
        <v/>
      </c>
      <c r="AW45" s="64">
        <f t="shared" si="35"/>
        <v>1</v>
      </c>
      <c r="AY45" s="70"/>
      <c r="AZ45" s="65" t="str">
        <f t="shared" si="46"/>
        <v/>
      </c>
      <c r="BA45" s="64">
        <f t="shared" si="21"/>
        <v>1</v>
      </c>
      <c r="BB45" s="74" t="str">
        <f>IF(ISNUMBER(AY45),VLOOKUP(AY45,AZ:BA,2,FALSE),"")</f>
        <v/>
      </c>
      <c r="BC45" s="74"/>
      <c r="BD45" s="74">
        <f>P45</f>
        <v>0</v>
      </c>
      <c r="BE45" s="64" t="str">
        <f t="shared" si="47"/>
        <v/>
      </c>
      <c r="BF45" s="64">
        <f t="shared" si="22"/>
        <v>12</v>
      </c>
      <c r="BG45" s="74">
        <f>IF(ISNUMBER(BD45),VLOOKUP(BD45,BE:BF,2,FALSE),"")</f>
        <v>0</v>
      </c>
      <c r="BI45" s="64">
        <f t="shared" si="23"/>
        <v>34</v>
      </c>
      <c r="BJ45" s="64">
        <f t="shared" si="24"/>
        <v>23</v>
      </c>
      <c r="BN45" s="89"/>
      <c r="BO45" s="89"/>
      <c r="BP45" s="89"/>
      <c r="BQ45" s="90"/>
      <c r="BR45" s="90"/>
      <c r="BS45" s="84" t="e">
        <f>#REF!</f>
        <v>#REF!</v>
      </c>
      <c r="BT45" s="90"/>
      <c r="BU45" s="84" t="e">
        <f>#REF!</f>
        <v>#REF!</v>
      </c>
      <c r="BV45" s="85"/>
      <c r="BW45" s="85"/>
      <c r="BX45" s="69" t="str">
        <f t="shared" si="25"/>
        <v/>
      </c>
      <c r="BY45" s="64">
        <f t="shared" si="26"/>
        <v>12</v>
      </c>
      <c r="CB45" s="63"/>
      <c r="CC45" s="63">
        <f t="shared" si="27"/>
        <v>5</v>
      </c>
      <c r="CD45" s="103"/>
      <c r="CE45" s="56">
        <f t="shared" si="28"/>
        <v>1</v>
      </c>
      <c r="CF45" s="63"/>
      <c r="CG45" s="63">
        <f t="shared" si="29"/>
        <v>1</v>
      </c>
      <c r="CH45" s="63"/>
      <c r="CI45" s="66"/>
      <c r="CJ45" s="66"/>
      <c r="CK45" s="66"/>
      <c r="CL45" s="66"/>
      <c r="CM45" s="66"/>
      <c r="CN45" s="66"/>
      <c r="CO45" s="66"/>
      <c r="CP45" s="77"/>
      <c r="CQ45" s="77"/>
      <c r="CR45" s="77"/>
      <c r="CS45" s="77"/>
      <c r="CT45" s="77"/>
    </row>
    <row r="46" spans="1:98" ht="12" customHeight="1">
      <c r="A46" s="31"/>
      <c r="B46" s="3" t="str">
        <f t="shared" si="10"/>
        <v/>
      </c>
      <c r="C46" s="20" t="str">
        <f>CONCATENATE(B43,"D")</f>
        <v>11D</v>
      </c>
      <c r="D46" s="104" t="s">
        <v>77</v>
      </c>
      <c r="E46" s="87"/>
      <c r="F46" s="22">
        <v>10</v>
      </c>
      <c r="G46" s="23">
        <f t="shared" si="37"/>
        <v>9</v>
      </c>
      <c r="H46" s="22">
        <v>5</v>
      </c>
      <c r="I46" s="23">
        <f t="shared" si="38"/>
        <v>6</v>
      </c>
      <c r="J46" s="79">
        <v>0</v>
      </c>
      <c r="K46" s="23">
        <f t="shared" si="11"/>
        <v>1</v>
      </c>
      <c r="L46" s="22">
        <v>2</v>
      </c>
      <c r="M46" s="23">
        <f t="shared" si="39"/>
        <v>3</v>
      </c>
      <c r="N46" s="91"/>
      <c r="O46" s="92"/>
      <c r="P46" s="92"/>
      <c r="Q46" s="100"/>
      <c r="R46" s="26">
        <f t="shared" si="13"/>
        <v>19</v>
      </c>
      <c r="S46" s="27">
        <f t="shared" si="36"/>
        <v>20</v>
      </c>
      <c r="T46" s="34"/>
      <c r="U46" s="34"/>
      <c r="V46" s="34"/>
      <c r="W46" s="34"/>
      <c r="X46" s="61">
        <f t="shared" si="30"/>
        <v>9</v>
      </c>
      <c r="Y46" s="62">
        <f t="shared" si="15"/>
        <v>6</v>
      </c>
      <c r="Z46" s="67">
        <f t="shared" si="40"/>
        <v>1</v>
      </c>
      <c r="AA46" s="68">
        <f t="shared" si="41"/>
        <v>3</v>
      </c>
      <c r="AB46" s="69">
        <f t="shared" si="16"/>
        <v>119109106101103</v>
      </c>
      <c r="AC46" s="69">
        <f t="shared" si="42"/>
        <v>140111108101120</v>
      </c>
      <c r="AD46" s="64">
        <f t="shared" si="31"/>
        <v>43</v>
      </c>
      <c r="AG46" s="64">
        <f t="shared" si="43"/>
        <v>7</v>
      </c>
      <c r="AH46" s="64">
        <f t="shared" si="48"/>
        <v>12</v>
      </c>
      <c r="AJ46" s="64">
        <f t="shared" si="18"/>
        <v>1</v>
      </c>
      <c r="AK46" s="64">
        <f t="shared" si="19"/>
        <v>9</v>
      </c>
      <c r="AM46" s="64">
        <f t="shared" si="20"/>
        <v>0</v>
      </c>
      <c r="AN46" s="64">
        <f t="shared" si="32"/>
        <v>1</v>
      </c>
      <c r="AP46" s="64">
        <f t="shared" si="44"/>
        <v>46</v>
      </c>
      <c r="AQ46" s="64">
        <f t="shared" si="33"/>
        <v>22</v>
      </c>
      <c r="AS46" s="64" t="str">
        <f t="shared" si="45"/>
        <v/>
      </c>
      <c r="AT46" s="64">
        <f t="shared" si="34"/>
        <v>7</v>
      </c>
      <c r="AV46" s="64" t="str">
        <f>IF(ISNUMBER(SMALL(#REF!,ROW()-2)),SMALL(#REF!,ROW()-2),"")</f>
        <v/>
      </c>
      <c r="AW46" s="64">
        <f t="shared" si="35"/>
        <v>1</v>
      </c>
      <c r="AY46" s="70"/>
      <c r="AZ46" s="65" t="str">
        <f t="shared" si="46"/>
        <v/>
      </c>
      <c r="BA46" s="64">
        <f t="shared" si="21"/>
        <v>1</v>
      </c>
      <c r="BB46" s="74"/>
      <c r="BC46" s="74"/>
      <c r="BD46" s="74"/>
      <c r="BE46" s="64" t="str">
        <f t="shared" si="47"/>
        <v/>
      </c>
      <c r="BF46" s="64">
        <f t="shared" si="22"/>
        <v>12</v>
      </c>
      <c r="BG46" s="74"/>
      <c r="BI46" s="64">
        <f t="shared" si="23"/>
        <v>40</v>
      </c>
      <c r="BJ46" s="64">
        <f t="shared" si="24"/>
        <v>24</v>
      </c>
      <c r="BN46" s="89"/>
      <c r="BO46" s="89"/>
      <c r="BP46" s="89"/>
      <c r="BQ46" s="90"/>
      <c r="BR46" s="90"/>
      <c r="BS46" s="84"/>
      <c r="BT46" s="90"/>
      <c r="BU46" s="84"/>
      <c r="BV46" s="85"/>
      <c r="BW46" s="85"/>
      <c r="BX46" s="69" t="str">
        <f t="shared" si="25"/>
        <v/>
      </c>
      <c r="BY46" s="64">
        <f t="shared" si="26"/>
        <v>12</v>
      </c>
      <c r="CB46" s="63"/>
      <c r="CC46" s="63">
        <f t="shared" si="27"/>
        <v>9</v>
      </c>
      <c r="CD46" s="103"/>
      <c r="CE46" s="56">
        <f t="shared" si="28"/>
        <v>1</v>
      </c>
      <c r="CF46" s="63"/>
      <c r="CG46" s="63">
        <f t="shared" si="29"/>
        <v>6</v>
      </c>
      <c r="CH46" s="63"/>
      <c r="CI46" s="66"/>
      <c r="CJ46" s="66"/>
      <c r="CK46" s="66"/>
      <c r="CL46" s="66"/>
      <c r="CM46" s="66"/>
      <c r="CN46" s="66"/>
      <c r="CO46" s="66"/>
      <c r="CP46" s="77"/>
      <c r="CQ46" s="77"/>
      <c r="CR46" s="77"/>
      <c r="CS46" s="77"/>
      <c r="CT46" s="77"/>
    </row>
    <row r="47" spans="1:98" ht="12" customHeight="1">
      <c r="A47" s="31"/>
      <c r="B47" s="3">
        <f t="shared" si="10"/>
        <v>12</v>
      </c>
      <c r="C47" s="20" t="str">
        <f>CONCATENATE(B47,"A")</f>
        <v>12A</v>
      </c>
      <c r="D47" s="104" t="s">
        <v>79</v>
      </c>
      <c r="E47" s="102" t="s">
        <v>83</v>
      </c>
      <c r="F47" s="22">
        <v>18</v>
      </c>
      <c r="G47" s="23">
        <f t="shared" si="37"/>
        <v>1</v>
      </c>
      <c r="H47" s="22">
        <v>8</v>
      </c>
      <c r="I47" s="23">
        <f t="shared" si="38"/>
        <v>3</v>
      </c>
      <c r="J47" s="79">
        <v>0</v>
      </c>
      <c r="K47" s="23">
        <f t="shared" si="11"/>
        <v>1</v>
      </c>
      <c r="L47" s="22">
        <v>4</v>
      </c>
      <c r="M47" s="23">
        <f t="shared" si="39"/>
        <v>5</v>
      </c>
      <c r="N47" s="91">
        <v>6</v>
      </c>
      <c r="O47" s="92">
        <f>IF(ISBLANK(N47),"",IF(N47=0,$CC$2,CD47))</f>
        <v>2</v>
      </c>
      <c r="P47" s="92">
        <f>IF(ISNUMBER(O47),IF(ISNUMBER(O47),IF(ISNUMBER(O47),IF(ISNUMBER(O47),O47+G47+G48+G49+G50+I47+I48+I49+I50+K47+K48+K49+K50+M47+M48+M49+M50,""),""),""),"")</f>
        <v>64</v>
      </c>
      <c r="Q47" s="100">
        <f>IF(ISNUMBER(P47),VLOOKUP(BV47,BX:BY,2,FALSE),"")</f>
        <v>3</v>
      </c>
      <c r="R47" s="26">
        <f t="shared" si="13"/>
        <v>10</v>
      </c>
      <c r="S47" s="27">
        <f t="shared" si="36"/>
        <v>6</v>
      </c>
      <c r="T47" s="34"/>
      <c r="U47" s="34"/>
      <c r="V47" s="34"/>
      <c r="W47" s="34"/>
      <c r="X47" s="61">
        <f t="shared" si="30"/>
        <v>1</v>
      </c>
      <c r="Y47" s="62">
        <f t="shared" si="15"/>
        <v>3</v>
      </c>
      <c r="Z47" s="67">
        <f t="shared" si="40"/>
        <v>1</v>
      </c>
      <c r="AA47" s="68">
        <f t="shared" si="41"/>
        <v>5</v>
      </c>
      <c r="AB47" s="69">
        <f t="shared" si="16"/>
        <v>110101103101105</v>
      </c>
      <c r="AC47" s="69" t="str">
        <f t="shared" si="42"/>
        <v/>
      </c>
      <c r="AD47" s="64">
        <f t="shared" si="31"/>
        <v>44</v>
      </c>
      <c r="AG47" s="64" t="str">
        <f t="shared" si="43"/>
        <v/>
      </c>
      <c r="AH47" s="64">
        <f t="shared" si="48"/>
        <v>13</v>
      </c>
      <c r="AJ47" s="64" t="str">
        <f t="shared" si="18"/>
        <v/>
      </c>
      <c r="AK47" s="64">
        <f t="shared" si="19"/>
        <v>10</v>
      </c>
      <c r="AM47" s="64" t="str">
        <f t="shared" si="20"/>
        <v/>
      </c>
      <c r="AN47" s="64">
        <f t="shared" si="32"/>
        <v>2</v>
      </c>
      <c r="AP47" s="64" t="str">
        <f t="shared" si="44"/>
        <v/>
      </c>
      <c r="AQ47" s="64">
        <f t="shared" si="33"/>
        <v>23</v>
      </c>
      <c r="AS47" s="64" t="str">
        <f t="shared" si="45"/>
        <v/>
      </c>
      <c r="AT47" s="64">
        <f t="shared" si="34"/>
        <v>7</v>
      </c>
      <c r="AV47" s="64" t="str">
        <f>IF(ISNUMBER(SMALL(#REF!,ROW()-2)),SMALL(#REF!,ROW()-2),"")</f>
        <v/>
      </c>
      <c r="AW47" s="64">
        <f t="shared" si="35"/>
        <v>1</v>
      </c>
      <c r="AY47" s="70"/>
      <c r="AZ47" s="65" t="str">
        <f t="shared" si="46"/>
        <v/>
      </c>
      <c r="BA47" s="64">
        <f t="shared" si="21"/>
        <v>1</v>
      </c>
      <c r="BB47" s="74"/>
      <c r="BC47" s="74"/>
      <c r="BD47" s="74"/>
      <c r="BE47" s="64" t="str">
        <f t="shared" si="47"/>
        <v/>
      </c>
      <c r="BF47" s="64">
        <f t="shared" si="22"/>
        <v>12</v>
      </c>
      <c r="BG47" s="74"/>
      <c r="BI47" s="64" t="str">
        <f t="shared" si="23"/>
        <v/>
      </c>
      <c r="BJ47" s="64">
        <f t="shared" si="24"/>
        <v>25</v>
      </c>
      <c r="BN47" s="89">
        <f>P47</f>
        <v>64</v>
      </c>
      <c r="BO47" s="89">
        <f>SUM(G47,G48,G49,G50)</f>
        <v>14</v>
      </c>
      <c r="BP47" s="89">
        <f>SUM(I47,I48,I49,I50)</f>
        <v>16</v>
      </c>
      <c r="BQ47" s="90">
        <f>SUM(K47,K48,K49,K50)</f>
        <v>4</v>
      </c>
      <c r="BR47" s="90">
        <f>O47</f>
        <v>2</v>
      </c>
      <c r="BS47" s="84"/>
      <c r="BT47" s="90">
        <f>SUM(M47,M48,M49,M50)</f>
        <v>28</v>
      </c>
      <c r="BU47" s="84"/>
      <c r="BV47" s="85">
        <f>IF(ISNUMBER(P47),CONCATENATE(BN47+100,BO47+100,BP47+100,BQ47+100,BT47+100,BR47+100)+0,"")</f>
        <v>1.64114116104128E+17</v>
      </c>
      <c r="BW47" s="85" t="str">
        <f>IF(ISNUMBER(SMALL(BV:BV,ROW()-2)),SMALL(BV:BV,ROW()-2),"")</f>
        <v/>
      </c>
      <c r="BX47" s="69" t="str">
        <f t="shared" si="25"/>
        <v/>
      </c>
      <c r="BY47" s="64">
        <f t="shared" si="26"/>
        <v>12</v>
      </c>
      <c r="CB47" s="63"/>
      <c r="CC47" s="63">
        <f t="shared" si="27"/>
        <v>1</v>
      </c>
      <c r="CD47" s="103">
        <f>VLOOKUP(N47,AS:AT,2,FALSE)</f>
        <v>2</v>
      </c>
      <c r="CE47" s="56">
        <f t="shared" si="28"/>
        <v>1</v>
      </c>
      <c r="CF47" s="63"/>
      <c r="CG47" s="63">
        <f t="shared" si="29"/>
        <v>3</v>
      </c>
      <c r="CH47" s="63"/>
      <c r="CI47" s="66"/>
      <c r="CJ47" s="66"/>
      <c r="CK47" s="66"/>
      <c r="CL47" s="66"/>
      <c r="CM47" s="66"/>
      <c r="CN47" s="66"/>
      <c r="CO47" s="66"/>
      <c r="CP47" s="77"/>
      <c r="CQ47" s="77"/>
      <c r="CR47" s="77"/>
      <c r="CS47" s="77"/>
      <c r="CT47" s="77"/>
    </row>
    <row r="48" spans="1:98" ht="12" customHeight="1">
      <c r="A48" s="31"/>
      <c r="B48" s="3" t="str">
        <f t="shared" si="10"/>
        <v/>
      </c>
      <c r="C48" s="20" t="str">
        <f>CONCATENATE(B47,"B")</f>
        <v>12B</v>
      </c>
      <c r="D48" s="104" t="s">
        <v>80</v>
      </c>
      <c r="E48" s="86"/>
      <c r="F48" s="22">
        <v>14</v>
      </c>
      <c r="G48" s="23">
        <f t="shared" si="37"/>
        <v>5</v>
      </c>
      <c r="H48" s="22">
        <v>8</v>
      </c>
      <c r="I48" s="23">
        <f t="shared" si="38"/>
        <v>3</v>
      </c>
      <c r="J48" s="79">
        <v>0</v>
      </c>
      <c r="K48" s="23">
        <f t="shared" si="11"/>
        <v>1</v>
      </c>
      <c r="L48" s="22">
        <v>8</v>
      </c>
      <c r="M48" s="26">
        <f t="shared" si="39"/>
        <v>9</v>
      </c>
      <c r="N48" s="91"/>
      <c r="O48" s="92"/>
      <c r="P48" s="92"/>
      <c r="Q48" s="100"/>
      <c r="R48" s="26">
        <f t="shared" si="13"/>
        <v>18</v>
      </c>
      <c r="S48" s="32">
        <f t="shared" si="36"/>
        <v>18</v>
      </c>
      <c r="T48" s="34"/>
      <c r="U48" s="34"/>
      <c r="V48" s="34"/>
      <c r="W48" s="34"/>
      <c r="X48" s="61">
        <f t="shared" si="30"/>
        <v>5</v>
      </c>
      <c r="Y48" s="62">
        <f t="shared" si="15"/>
        <v>3</v>
      </c>
      <c r="Z48" s="67">
        <f t="shared" si="40"/>
        <v>1</v>
      </c>
      <c r="AA48" s="68">
        <f t="shared" si="41"/>
        <v>9</v>
      </c>
      <c r="AB48" s="69">
        <f t="shared" si="16"/>
        <v>118105103101109</v>
      </c>
      <c r="AC48" s="69" t="str">
        <f t="shared" si="42"/>
        <v/>
      </c>
      <c r="AD48" s="64">
        <f t="shared" si="31"/>
        <v>44</v>
      </c>
      <c r="AG48" s="64" t="str">
        <f t="shared" si="43"/>
        <v/>
      </c>
      <c r="AH48" s="64">
        <f t="shared" si="48"/>
        <v>13</v>
      </c>
      <c r="AJ48" s="64" t="str">
        <f t="shared" si="18"/>
        <v/>
      </c>
      <c r="AK48" s="64">
        <f t="shared" si="19"/>
        <v>10</v>
      </c>
      <c r="AM48" s="64" t="str">
        <f t="shared" si="20"/>
        <v/>
      </c>
      <c r="AN48" s="64">
        <f t="shared" si="32"/>
        <v>2</v>
      </c>
      <c r="AP48" s="64" t="str">
        <f t="shared" si="44"/>
        <v/>
      </c>
      <c r="AQ48" s="64">
        <f t="shared" si="33"/>
        <v>23</v>
      </c>
      <c r="AS48" s="64" t="str">
        <f t="shared" si="45"/>
        <v/>
      </c>
      <c r="AT48" s="64">
        <f t="shared" si="34"/>
        <v>7</v>
      </c>
      <c r="AV48" s="64" t="str">
        <f>IF(ISNUMBER(SMALL(#REF!,ROW()-2)),SMALL(#REF!,ROW()-2),"")</f>
        <v/>
      </c>
      <c r="AW48" s="64">
        <f t="shared" si="35"/>
        <v>1</v>
      </c>
      <c r="AY48" s="70"/>
      <c r="AZ48" s="65" t="str">
        <f t="shared" si="46"/>
        <v/>
      </c>
      <c r="BA48" s="64">
        <f t="shared" si="21"/>
        <v>1</v>
      </c>
      <c r="BB48" s="74" t="str">
        <f>IF(ISNUMBER(AY48),VLOOKUP(AY48,AZ:BA,2,FALSE),"")</f>
        <v/>
      </c>
      <c r="BC48" s="74"/>
      <c r="BD48" s="74">
        <f>P48</f>
        <v>0</v>
      </c>
      <c r="BE48" s="64" t="str">
        <f t="shared" si="47"/>
        <v/>
      </c>
      <c r="BF48" s="64">
        <f t="shared" si="22"/>
        <v>12</v>
      </c>
      <c r="BG48" s="74">
        <f>IF(ISNUMBER(BD48),VLOOKUP(BD48,BE:BF,2,FALSE),"")</f>
        <v>0</v>
      </c>
      <c r="BI48" s="64" t="str">
        <f t="shared" si="23"/>
        <v/>
      </c>
      <c r="BJ48" s="64">
        <f t="shared" si="24"/>
        <v>25</v>
      </c>
      <c r="BN48" s="89"/>
      <c r="BO48" s="89"/>
      <c r="BP48" s="89"/>
      <c r="BQ48" s="90"/>
      <c r="BR48" s="90"/>
      <c r="BS48" s="84" t="e">
        <f>#REF!</f>
        <v>#REF!</v>
      </c>
      <c r="BT48" s="90"/>
      <c r="BU48" s="84" t="e">
        <f>#REF!</f>
        <v>#REF!</v>
      </c>
      <c r="BV48" s="85"/>
      <c r="BW48" s="85"/>
      <c r="BX48" s="69" t="str">
        <f t="shared" si="25"/>
        <v/>
      </c>
      <c r="BY48" s="64">
        <f t="shared" si="26"/>
        <v>12</v>
      </c>
      <c r="CB48" s="63"/>
      <c r="CC48" s="63">
        <f t="shared" si="27"/>
        <v>5</v>
      </c>
      <c r="CD48" s="103"/>
      <c r="CE48" s="56">
        <f t="shared" si="28"/>
        <v>1</v>
      </c>
      <c r="CF48" s="63"/>
      <c r="CG48" s="63">
        <f t="shared" si="29"/>
        <v>3</v>
      </c>
      <c r="CH48" s="63"/>
      <c r="CI48" s="66"/>
      <c r="CJ48" s="66"/>
      <c r="CK48" s="66"/>
      <c r="CL48" s="66"/>
      <c r="CM48" s="66"/>
      <c r="CN48" s="66"/>
      <c r="CO48" s="66"/>
      <c r="CP48" s="77"/>
      <c r="CQ48" s="77"/>
      <c r="CR48" s="77"/>
      <c r="CS48" s="77"/>
      <c r="CT48" s="77"/>
    </row>
    <row r="49" spans="1:98" ht="12" customHeight="1">
      <c r="A49" s="31"/>
      <c r="B49" s="3" t="str">
        <f t="shared" si="10"/>
        <v/>
      </c>
      <c r="C49" s="20" t="str">
        <f>CONCATENATE(B47,"C")</f>
        <v>12C</v>
      </c>
      <c r="D49" s="104" t="s">
        <v>81</v>
      </c>
      <c r="E49" s="86"/>
      <c r="F49" s="22">
        <v>14</v>
      </c>
      <c r="G49" s="23">
        <f t="shared" si="37"/>
        <v>5</v>
      </c>
      <c r="H49" s="22">
        <v>6</v>
      </c>
      <c r="I49" s="23">
        <f t="shared" si="38"/>
        <v>5</v>
      </c>
      <c r="J49" s="79">
        <v>0</v>
      </c>
      <c r="K49" s="23">
        <f t="shared" si="11"/>
        <v>1</v>
      </c>
      <c r="L49" s="22">
        <v>0</v>
      </c>
      <c r="M49" s="26">
        <f t="shared" si="39"/>
        <v>1</v>
      </c>
      <c r="N49" s="91"/>
      <c r="O49" s="92"/>
      <c r="P49" s="92"/>
      <c r="Q49" s="100"/>
      <c r="R49" s="26">
        <f t="shared" si="13"/>
        <v>12</v>
      </c>
      <c r="S49" s="32">
        <f t="shared" si="36"/>
        <v>10</v>
      </c>
      <c r="T49" s="34"/>
      <c r="U49" s="34"/>
      <c r="V49" s="34"/>
      <c r="W49" s="34"/>
      <c r="X49" s="61">
        <f t="shared" si="30"/>
        <v>5</v>
      </c>
      <c r="Y49" s="62">
        <f t="shared" si="15"/>
        <v>5</v>
      </c>
      <c r="Z49" s="67">
        <f t="shared" si="40"/>
        <v>1</v>
      </c>
      <c r="AA49" s="68">
        <f t="shared" si="41"/>
        <v>1</v>
      </c>
      <c r="AB49" s="69">
        <f t="shared" si="16"/>
        <v>112105105101101</v>
      </c>
      <c r="AC49" s="69" t="str">
        <f t="shared" si="42"/>
        <v/>
      </c>
      <c r="AD49" s="64">
        <f t="shared" si="31"/>
        <v>44</v>
      </c>
      <c r="AG49" s="64" t="str">
        <f t="shared" si="43"/>
        <v/>
      </c>
      <c r="AH49" s="64">
        <f t="shared" si="48"/>
        <v>13</v>
      </c>
      <c r="AJ49" s="64" t="str">
        <f t="shared" si="18"/>
        <v/>
      </c>
      <c r="AK49" s="64">
        <f t="shared" si="19"/>
        <v>10</v>
      </c>
      <c r="AM49" s="64" t="str">
        <f t="shared" si="20"/>
        <v/>
      </c>
      <c r="AN49" s="64">
        <f t="shared" si="32"/>
        <v>2</v>
      </c>
      <c r="AP49" s="64" t="str">
        <f t="shared" si="44"/>
        <v/>
      </c>
      <c r="AQ49" s="64">
        <f t="shared" si="33"/>
        <v>23</v>
      </c>
      <c r="AS49" s="64" t="str">
        <f t="shared" si="45"/>
        <v/>
      </c>
      <c r="AT49" s="64">
        <f t="shared" si="34"/>
        <v>7</v>
      </c>
      <c r="AV49" s="64" t="str">
        <f>IF(ISNUMBER(SMALL(#REF!,ROW()-2)),SMALL(#REF!,ROW()-2),"")</f>
        <v/>
      </c>
      <c r="AW49" s="64">
        <f t="shared" si="35"/>
        <v>1</v>
      </c>
      <c r="AY49" s="70"/>
      <c r="AZ49" s="65" t="str">
        <f t="shared" si="46"/>
        <v/>
      </c>
      <c r="BA49" s="64">
        <f t="shared" si="21"/>
        <v>1</v>
      </c>
      <c r="BB49" s="74"/>
      <c r="BC49" s="74"/>
      <c r="BD49" s="74"/>
      <c r="BE49" s="64" t="str">
        <f t="shared" si="47"/>
        <v/>
      </c>
      <c r="BF49" s="64">
        <f t="shared" si="22"/>
        <v>12</v>
      </c>
      <c r="BG49" s="74"/>
      <c r="BI49" s="64" t="str">
        <f t="shared" si="23"/>
        <v/>
      </c>
      <c r="BJ49" s="64">
        <f t="shared" si="24"/>
        <v>25</v>
      </c>
      <c r="BN49" s="89"/>
      <c r="BO49" s="89"/>
      <c r="BP49" s="89"/>
      <c r="BQ49" s="90"/>
      <c r="BR49" s="90"/>
      <c r="BS49" s="84"/>
      <c r="BT49" s="90"/>
      <c r="BU49" s="84"/>
      <c r="BV49" s="85"/>
      <c r="BW49" s="85"/>
      <c r="BX49" s="69" t="str">
        <f t="shared" si="25"/>
        <v/>
      </c>
      <c r="BY49" s="64">
        <f t="shared" si="26"/>
        <v>12</v>
      </c>
      <c r="CB49" s="63"/>
      <c r="CC49" s="63">
        <f t="shared" si="27"/>
        <v>5</v>
      </c>
      <c r="CD49" s="103"/>
      <c r="CE49" s="56">
        <f t="shared" si="28"/>
        <v>1</v>
      </c>
      <c r="CF49" s="63"/>
      <c r="CG49" s="63">
        <f t="shared" si="29"/>
        <v>5</v>
      </c>
      <c r="CH49" s="63"/>
      <c r="CI49" s="66"/>
      <c r="CJ49" s="66"/>
      <c r="CK49" s="66"/>
      <c r="CL49" s="66"/>
      <c r="CM49" s="66"/>
      <c r="CN49" s="66"/>
      <c r="CO49" s="66"/>
      <c r="CP49" s="77"/>
      <c r="CQ49" s="77"/>
      <c r="CR49" s="77"/>
      <c r="CS49" s="77"/>
      <c r="CT49" s="77"/>
    </row>
    <row r="50" spans="1:98" ht="12" customHeight="1">
      <c r="A50" s="31"/>
      <c r="B50" s="3" t="str">
        <f t="shared" si="10"/>
        <v/>
      </c>
      <c r="C50" s="20" t="str">
        <f>CONCATENATE(B47,"D")</f>
        <v>12D</v>
      </c>
      <c r="D50" s="104" t="s">
        <v>82</v>
      </c>
      <c r="E50" s="86"/>
      <c r="F50" s="22">
        <v>16</v>
      </c>
      <c r="G50" s="23">
        <f t="shared" si="37"/>
        <v>3</v>
      </c>
      <c r="H50" s="22">
        <v>6</v>
      </c>
      <c r="I50" s="23">
        <f t="shared" si="38"/>
        <v>5</v>
      </c>
      <c r="J50" s="79">
        <v>0</v>
      </c>
      <c r="K50" s="23">
        <f t="shared" si="11"/>
        <v>1</v>
      </c>
      <c r="L50" s="22">
        <v>14</v>
      </c>
      <c r="M50" s="26">
        <f t="shared" si="39"/>
        <v>13</v>
      </c>
      <c r="N50" s="91"/>
      <c r="O50" s="92"/>
      <c r="P50" s="92"/>
      <c r="Q50" s="100"/>
      <c r="R50" s="26">
        <f t="shared" si="13"/>
        <v>22</v>
      </c>
      <c r="S50" s="32">
        <f t="shared" si="36"/>
        <v>24</v>
      </c>
      <c r="T50" s="34"/>
      <c r="U50" s="34"/>
      <c r="V50" s="34"/>
      <c r="W50" s="34"/>
      <c r="X50" s="61">
        <f t="shared" si="30"/>
        <v>3</v>
      </c>
      <c r="Y50" s="62">
        <f t="shared" si="15"/>
        <v>5</v>
      </c>
      <c r="Z50" s="67">
        <f t="shared" si="40"/>
        <v>1</v>
      </c>
      <c r="AA50" s="68">
        <f t="shared" si="41"/>
        <v>13</v>
      </c>
      <c r="AB50" s="69">
        <f t="shared" si="16"/>
        <v>122103105101113</v>
      </c>
      <c r="AC50" s="69" t="str">
        <f t="shared" si="42"/>
        <v/>
      </c>
      <c r="AD50" s="64">
        <f t="shared" si="31"/>
        <v>44</v>
      </c>
      <c r="AG50" s="64" t="str">
        <f t="shared" si="43"/>
        <v/>
      </c>
      <c r="AH50" s="64">
        <f t="shared" si="48"/>
        <v>13</v>
      </c>
      <c r="AJ50" s="64" t="str">
        <f t="shared" si="18"/>
        <v/>
      </c>
      <c r="AK50" s="64">
        <f t="shared" si="19"/>
        <v>10</v>
      </c>
      <c r="AM50" s="64" t="str">
        <f t="shared" si="20"/>
        <v/>
      </c>
      <c r="AN50" s="64">
        <f t="shared" si="32"/>
        <v>2</v>
      </c>
      <c r="AP50" s="64" t="str">
        <f t="shared" si="44"/>
        <v/>
      </c>
      <c r="AQ50" s="64">
        <f t="shared" si="33"/>
        <v>23</v>
      </c>
      <c r="AS50" s="64" t="str">
        <f t="shared" si="45"/>
        <v/>
      </c>
      <c r="AT50" s="64">
        <f t="shared" si="34"/>
        <v>7</v>
      </c>
      <c r="AV50" s="64" t="str">
        <f>IF(ISNUMBER(SMALL(#REF!,ROW()-2)),SMALL(#REF!,ROW()-2),"")</f>
        <v/>
      </c>
      <c r="AW50" s="64">
        <f t="shared" si="35"/>
        <v>1</v>
      </c>
      <c r="AY50" s="70"/>
      <c r="AZ50" s="65" t="str">
        <f t="shared" si="46"/>
        <v/>
      </c>
      <c r="BA50" s="64">
        <f t="shared" si="21"/>
        <v>1</v>
      </c>
      <c r="BB50" s="74"/>
      <c r="BC50" s="74"/>
      <c r="BD50" s="74"/>
      <c r="BE50" s="64" t="str">
        <f t="shared" si="47"/>
        <v/>
      </c>
      <c r="BF50" s="64">
        <f t="shared" si="22"/>
        <v>12</v>
      </c>
      <c r="BG50" s="74"/>
      <c r="BI50" s="64" t="str">
        <f t="shared" si="23"/>
        <v/>
      </c>
      <c r="BJ50" s="64">
        <f t="shared" si="24"/>
        <v>25</v>
      </c>
      <c r="BN50" s="89"/>
      <c r="BO50" s="89"/>
      <c r="BP50" s="89"/>
      <c r="BQ50" s="90"/>
      <c r="BR50" s="90"/>
      <c r="BS50" s="84"/>
      <c r="BT50" s="90"/>
      <c r="BU50" s="84"/>
      <c r="BV50" s="85"/>
      <c r="BW50" s="85"/>
      <c r="BX50" s="69" t="str">
        <f t="shared" si="25"/>
        <v/>
      </c>
      <c r="BY50" s="64">
        <f t="shared" si="26"/>
        <v>12</v>
      </c>
      <c r="CB50" s="63"/>
      <c r="CC50" s="63">
        <f t="shared" si="27"/>
        <v>3</v>
      </c>
      <c r="CD50" s="103"/>
      <c r="CE50" s="56">
        <f t="shared" si="28"/>
        <v>1</v>
      </c>
      <c r="CF50" s="63"/>
      <c r="CG50" s="63">
        <f t="shared" si="29"/>
        <v>5</v>
      </c>
      <c r="CH50" s="63"/>
      <c r="CI50" s="66"/>
      <c r="CJ50" s="66"/>
      <c r="CK50" s="66"/>
      <c r="CL50" s="66"/>
      <c r="CM50" s="66"/>
      <c r="CN50" s="66"/>
      <c r="CO50" s="66"/>
      <c r="CP50" s="77"/>
      <c r="CQ50" s="77"/>
      <c r="CR50" s="77"/>
      <c r="CS50" s="77"/>
      <c r="CT50" s="77"/>
    </row>
    <row r="51" spans="1:98" ht="12" customHeight="1">
      <c r="A51" s="31"/>
      <c r="B51" s="3">
        <f t="shared" si="10"/>
        <v>13</v>
      </c>
      <c r="C51" s="20" t="str">
        <f>CONCATENATE(B51,"A")</f>
        <v>13A</v>
      </c>
      <c r="D51" s="21"/>
      <c r="E51" s="87"/>
      <c r="F51" s="22"/>
      <c r="G51" s="23" t="str">
        <f t="shared" si="37"/>
        <v/>
      </c>
      <c r="H51" s="22"/>
      <c r="I51" s="23" t="str">
        <f t="shared" si="38"/>
        <v/>
      </c>
      <c r="J51" s="24"/>
      <c r="K51" s="23" t="str">
        <f t="shared" si="11"/>
        <v/>
      </c>
      <c r="L51" s="22"/>
      <c r="M51" s="25" t="str">
        <f t="shared" si="39"/>
        <v/>
      </c>
      <c r="N51" s="91"/>
      <c r="O51" s="92" t="str">
        <f>IF(ISBLANK(N51),"",IF(N51=0,$CC$2,CD51))</f>
        <v/>
      </c>
      <c r="P51" s="92" t="str">
        <f>IF(ISNUMBER(O51),IF(ISNUMBER(O51),IF(ISNUMBER(O51),IF(ISNUMBER(O51),O51+G51+G52+G53+G54+I51+I52+I53+I54+K51+K52+K53+K54+M51+M52+M53+M54,""),""),""),"")</f>
        <v/>
      </c>
      <c r="Q51" s="100" t="str">
        <f>IF(ISNUMBER(P51),VLOOKUP(BV51,BX:BY,2,FALSE),"")</f>
        <v/>
      </c>
      <c r="R51" s="26" t="str">
        <f t="shared" si="13"/>
        <v/>
      </c>
      <c r="S51" s="27" t="str">
        <f t="shared" si="36"/>
        <v/>
      </c>
      <c r="T51" s="34"/>
      <c r="U51" s="34"/>
      <c r="V51" s="34"/>
      <c r="W51" s="34"/>
      <c r="X51" s="61" t="str">
        <f t="shared" si="30"/>
        <v/>
      </c>
      <c r="Y51" s="62" t="str">
        <f t="shared" si="15"/>
        <v/>
      </c>
      <c r="Z51" s="67" t="str">
        <f t="shared" si="40"/>
        <v/>
      </c>
      <c r="AA51" s="68" t="str">
        <f t="shared" si="41"/>
        <v/>
      </c>
      <c r="AB51" s="69" t="str">
        <f t="shared" si="16"/>
        <v/>
      </c>
      <c r="AC51" s="69" t="str">
        <f t="shared" si="42"/>
        <v/>
      </c>
      <c r="AD51" s="64">
        <f t="shared" si="31"/>
        <v>44</v>
      </c>
      <c r="AG51" s="64" t="str">
        <f t="shared" si="43"/>
        <v/>
      </c>
      <c r="AH51" s="64">
        <f t="shared" si="48"/>
        <v>13</v>
      </c>
      <c r="AJ51" s="64" t="str">
        <f t="shared" si="18"/>
        <v/>
      </c>
      <c r="AK51" s="64">
        <f t="shared" si="19"/>
        <v>10</v>
      </c>
      <c r="AM51" s="64" t="str">
        <f t="shared" si="20"/>
        <v/>
      </c>
      <c r="AN51" s="64">
        <f t="shared" si="32"/>
        <v>2</v>
      </c>
      <c r="AP51" s="64" t="str">
        <f t="shared" si="44"/>
        <v/>
      </c>
      <c r="AQ51" s="64">
        <f t="shared" si="33"/>
        <v>23</v>
      </c>
      <c r="AS51" s="64" t="str">
        <f t="shared" si="45"/>
        <v/>
      </c>
      <c r="AT51" s="64">
        <f t="shared" si="34"/>
        <v>7</v>
      </c>
      <c r="AV51" s="64" t="str">
        <f>IF(ISNUMBER(SMALL(#REF!,ROW()-2)),SMALL(#REF!,ROW()-2),"")</f>
        <v/>
      </c>
      <c r="AW51" s="64">
        <f t="shared" si="35"/>
        <v>1</v>
      </c>
      <c r="AY51" s="70"/>
      <c r="AZ51" s="65" t="str">
        <f t="shared" si="46"/>
        <v/>
      </c>
      <c r="BA51" s="64">
        <f t="shared" si="21"/>
        <v>1</v>
      </c>
      <c r="BB51" s="74" t="str">
        <f>IF(ISNUMBER(AY51),VLOOKUP(AY51,AZ:BA,2,FALSE),"")</f>
        <v/>
      </c>
      <c r="BC51" s="74"/>
      <c r="BD51" s="74" t="str">
        <f>P51</f>
        <v/>
      </c>
      <c r="BE51" s="64" t="str">
        <f t="shared" si="47"/>
        <v/>
      </c>
      <c r="BF51" s="64">
        <f t="shared" si="22"/>
        <v>12</v>
      </c>
      <c r="BG51" s="74" t="str">
        <f>IF(ISNUMBER(BD51),VLOOKUP(BD51,BE:BF,2,FALSE),"")</f>
        <v/>
      </c>
      <c r="BI51" s="64" t="str">
        <f t="shared" si="23"/>
        <v/>
      </c>
      <c r="BJ51" s="64">
        <f t="shared" si="24"/>
        <v>25</v>
      </c>
      <c r="BN51" s="89" t="str">
        <f>P51</f>
        <v/>
      </c>
      <c r="BO51" s="89">
        <f>SUM(G51,G52,G53,G54)</f>
        <v>0</v>
      </c>
      <c r="BP51" s="89">
        <f>SUM(I51,I52,I53,I54)</f>
        <v>0</v>
      </c>
      <c r="BQ51" s="90">
        <f>SUM(K51,K52,K53,K54)</f>
        <v>0</v>
      </c>
      <c r="BR51" s="90" t="str">
        <f>O51</f>
        <v/>
      </c>
      <c r="BS51" s="84" t="e">
        <f>#REF!</f>
        <v>#REF!</v>
      </c>
      <c r="BT51" s="90">
        <f>SUM(M51,M52,M53,M54)</f>
        <v>0</v>
      </c>
      <c r="BU51" s="84" t="e">
        <f>#REF!</f>
        <v>#REF!</v>
      </c>
      <c r="BV51" s="85" t="str">
        <f>IF(ISNUMBER(P51),CONCATENATE(BN51+100,BO51+100,BP51+100,BQ51+100,BT51+100,BR51+100)+0,"")</f>
        <v/>
      </c>
      <c r="BW51" s="85" t="str">
        <f>IF(ISNUMBER(SMALL(BV:BV,ROW()-2)),SMALL(BV:BV,ROW()-2),"")</f>
        <v/>
      </c>
      <c r="BX51" s="69" t="str">
        <f t="shared" si="25"/>
        <v/>
      </c>
      <c r="BY51" s="64">
        <f t="shared" si="26"/>
        <v>12</v>
      </c>
      <c r="CB51" s="63"/>
      <c r="CC51" s="63" t="str">
        <f t="shared" si="27"/>
        <v xml:space="preserve"> </v>
      </c>
      <c r="CD51" s="103" t="str">
        <f>VLOOKUP(N51,AS:AT,2,FALSE)</f>
        <v xml:space="preserve"> </v>
      </c>
      <c r="CE51" s="56" t="str">
        <f t="shared" si="28"/>
        <v/>
      </c>
      <c r="CF51" s="63"/>
      <c r="CG51" s="63" t="str">
        <f t="shared" si="29"/>
        <v xml:space="preserve"> </v>
      </c>
      <c r="CH51" s="63"/>
      <c r="CI51" s="66"/>
      <c r="CJ51" s="66"/>
      <c r="CK51" s="66"/>
      <c r="CL51" s="66"/>
      <c r="CM51" s="66"/>
      <c r="CN51" s="66"/>
      <c r="CO51" s="66"/>
      <c r="CP51" s="77"/>
      <c r="CQ51" s="77"/>
      <c r="CR51" s="77"/>
      <c r="CS51" s="77"/>
      <c r="CT51" s="77"/>
    </row>
    <row r="52" spans="1:98" ht="12" customHeight="1">
      <c r="A52" s="31"/>
      <c r="B52" s="3" t="str">
        <f t="shared" si="10"/>
        <v/>
      </c>
      <c r="C52" s="20" t="str">
        <f>CONCATENATE(B51,"B")</f>
        <v>13B</v>
      </c>
      <c r="D52" s="21"/>
      <c r="E52" s="87"/>
      <c r="F52" s="22"/>
      <c r="G52" s="23" t="str">
        <f t="shared" si="37"/>
        <v/>
      </c>
      <c r="H52" s="22"/>
      <c r="I52" s="23" t="str">
        <f t="shared" si="38"/>
        <v/>
      </c>
      <c r="J52" s="24"/>
      <c r="K52" s="23" t="str">
        <f t="shared" si="11"/>
        <v/>
      </c>
      <c r="L52" s="22"/>
      <c r="M52" s="23" t="str">
        <f t="shared" si="39"/>
        <v/>
      </c>
      <c r="N52" s="91"/>
      <c r="O52" s="92"/>
      <c r="P52" s="92"/>
      <c r="Q52" s="100"/>
      <c r="R52" s="26" t="str">
        <f t="shared" si="13"/>
        <v/>
      </c>
      <c r="S52" s="27" t="str">
        <f t="shared" si="36"/>
        <v/>
      </c>
      <c r="T52" s="34"/>
      <c r="U52" s="34"/>
      <c r="V52" s="34"/>
      <c r="W52" s="34"/>
      <c r="X52" s="61" t="str">
        <f t="shared" si="30"/>
        <v/>
      </c>
      <c r="Y52" s="62" t="str">
        <f t="shared" si="15"/>
        <v/>
      </c>
      <c r="Z52" s="67" t="str">
        <f t="shared" si="40"/>
        <v/>
      </c>
      <c r="AA52" s="68" t="str">
        <f t="shared" si="41"/>
        <v/>
      </c>
      <c r="AB52" s="69" t="str">
        <f t="shared" si="16"/>
        <v/>
      </c>
      <c r="AC52" s="69" t="str">
        <f t="shared" si="42"/>
        <v/>
      </c>
      <c r="AD52" s="64">
        <f t="shared" si="31"/>
        <v>44</v>
      </c>
      <c r="AG52" s="64" t="str">
        <f t="shared" si="43"/>
        <v/>
      </c>
      <c r="AH52" s="64">
        <f t="shared" si="48"/>
        <v>13</v>
      </c>
      <c r="AJ52" s="64" t="str">
        <f t="shared" si="18"/>
        <v/>
      </c>
      <c r="AK52" s="64">
        <f t="shared" si="19"/>
        <v>10</v>
      </c>
      <c r="AM52" s="64" t="str">
        <f t="shared" si="20"/>
        <v/>
      </c>
      <c r="AN52" s="64">
        <f t="shared" si="32"/>
        <v>2</v>
      </c>
      <c r="AP52" s="64" t="str">
        <f t="shared" si="44"/>
        <v/>
      </c>
      <c r="AQ52" s="64">
        <f t="shared" si="33"/>
        <v>23</v>
      </c>
      <c r="AS52" s="64" t="str">
        <f t="shared" si="45"/>
        <v/>
      </c>
      <c r="AT52" s="64">
        <f t="shared" si="34"/>
        <v>7</v>
      </c>
      <c r="AV52" s="64" t="str">
        <f>IF(ISNUMBER(SMALL(#REF!,ROW()-2)),SMALL(#REF!,ROW()-2),"")</f>
        <v/>
      </c>
      <c r="AW52" s="64">
        <f t="shared" si="35"/>
        <v>1</v>
      </c>
      <c r="AY52" s="70"/>
      <c r="AZ52" s="65" t="str">
        <f t="shared" si="46"/>
        <v/>
      </c>
      <c r="BA52" s="64">
        <f t="shared" si="21"/>
        <v>1</v>
      </c>
      <c r="BB52" s="74"/>
      <c r="BC52" s="74"/>
      <c r="BD52" s="74"/>
      <c r="BE52" s="64" t="str">
        <f t="shared" si="47"/>
        <v/>
      </c>
      <c r="BF52" s="64">
        <f t="shared" si="22"/>
        <v>12</v>
      </c>
      <c r="BG52" s="74"/>
      <c r="BI52" s="64" t="str">
        <f t="shared" si="23"/>
        <v/>
      </c>
      <c r="BJ52" s="64">
        <f t="shared" si="24"/>
        <v>25</v>
      </c>
      <c r="BN52" s="89"/>
      <c r="BO52" s="89"/>
      <c r="BP52" s="89"/>
      <c r="BQ52" s="90"/>
      <c r="BR52" s="90"/>
      <c r="BS52" s="84"/>
      <c r="BT52" s="90"/>
      <c r="BU52" s="84"/>
      <c r="BV52" s="85"/>
      <c r="BW52" s="85"/>
      <c r="BX52" s="69" t="str">
        <f t="shared" si="25"/>
        <v/>
      </c>
      <c r="BY52" s="64">
        <f t="shared" si="26"/>
        <v>12</v>
      </c>
      <c r="CB52" s="63"/>
      <c r="CC52" s="63" t="str">
        <f t="shared" si="27"/>
        <v xml:space="preserve"> </v>
      </c>
      <c r="CD52" s="103"/>
      <c r="CE52" s="56" t="str">
        <f t="shared" si="28"/>
        <v/>
      </c>
      <c r="CF52" s="63"/>
      <c r="CG52" s="63" t="str">
        <f t="shared" si="29"/>
        <v xml:space="preserve"> </v>
      </c>
      <c r="CH52" s="63"/>
      <c r="CI52" s="66"/>
      <c r="CJ52" s="66"/>
      <c r="CK52" s="66"/>
      <c r="CL52" s="66"/>
      <c r="CM52" s="66"/>
      <c r="CN52" s="66"/>
      <c r="CO52" s="66"/>
      <c r="CP52" s="77"/>
      <c r="CQ52" s="77"/>
      <c r="CR52" s="77"/>
      <c r="CS52" s="77"/>
      <c r="CT52" s="77"/>
    </row>
    <row r="53" spans="1:98" ht="12" customHeight="1">
      <c r="A53" s="31"/>
      <c r="B53" s="3" t="str">
        <f t="shared" si="10"/>
        <v/>
      </c>
      <c r="C53" s="20" t="str">
        <f>CONCATENATE(B51,"C")</f>
        <v>13C</v>
      </c>
      <c r="D53" s="21"/>
      <c r="E53" s="87"/>
      <c r="F53" s="22"/>
      <c r="G53" s="23" t="str">
        <f t="shared" si="37"/>
        <v/>
      </c>
      <c r="H53" s="22"/>
      <c r="I53" s="23" t="str">
        <f t="shared" si="38"/>
        <v/>
      </c>
      <c r="J53" s="24"/>
      <c r="K53" s="23" t="str">
        <f t="shared" si="11"/>
        <v/>
      </c>
      <c r="L53" s="22"/>
      <c r="M53" s="23" t="str">
        <f t="shared" si="39"/>
        <v/>
      </c>
      <c r="N53" s="91"/>
      <c r="O53" s="92"/>
      <c r="P53" s="92"/>
      <c r="Q53" s="100"/>
      <c r="R53" s="26" t="str">
        <f t="shared" si="13"/>
        <v/>
      </c>
      <c r="S53" s="27" t="str">
        <f t="shared" si="36"/>
        <v/>
      </c>
      <c r="T53" s="34"/>
      <c r="U53" s="34"/>
      <c r="V53" s="34"/>
      <c r="W53" s="34"/>
      <c r="X53" s="61" t="str">
        <f t="shared" si="30"/>
        <v/>
      </c>
      <c r="Y53" s="62" t="str">
        <f t="shared" si="15"/>
        <v/>
      </c>
      <c r="Z53" s="67" t="str">
        <f t="shared" si="40"/>
        <v/>
      </c>
      <c r="AA53" s="68" t="str">
        <f t="shared" si="41"/>
        <v/>
      </c>
      <c r="AB53" s="69" t="str">
        <f t="shared" si="16"/>
        <v/>
      </c>
      <c r="AC53" s="69" t="str">
        <f t="shared" si="42"/>
        <v/>
      </c>
      <c r="AD53" s="64">
        <f t="shared" si="31"/>
        <v>44</v>
      </c>
      <c r="AG53" s="64" t="str">
        <f t="shared" si="43"/>
        <v/>
      </c>
      <c r="AH53" s="64">
        <f t="shared" si="48"/>
        <v>13</v>
      </c>
      <c r="AJ53" s="64" t="str">
        <f t="shared" si="18"/>
        <v/>
      </c>
      <c r="AK53" s="64">
        <f t="shared" si="19"/>
        <v>10</v>
      </c>
      <c r="AM53" s="64" t="str">
        <f t="shared" si="20"/>
        <v/>
      </c>
      <c r="AN53" s="64">
        <f t="shared" si="32"/>
        <v>2</v>
      </c>
      <c r="AP53" s="64" t="str">
        <f t="shared" si="44"/>
        <v/>
      </c>
      <c r="AQ53" s="64">
        <f t="shared" si="33"/>
        <v>23</v>
      </c>
      <c r="AS53" s="64" t="str">
        <f t="shared" si="45"/>
        <v/>
      </c>
      <c r="AT53" s="64">
        <f t="shared" si="34"/>
        <v>7</v>
      </c>
      <c r="AV53" s="64" t="str">
        <f>IF(ISNUMBER(SMALL(#REF!,ROW()-2)),SMALL(#REF!,ROW()-2),"")</f>
        <v/>
      </c>
      <c r="AW53" s="64">
        <f t="shared" si="35"/>
        <v>1</v>
      </c>
      <c r="AY53" s="70"/>
      <c r="AZ53" s="65" t="str">
        <f t="shared" si="46"/>
        <v/>
      </c>
      <c r="BA53" s="64">
        <f t="shared" si="21"/>
        <v>1</v>
      </c>
      <c r="BB53" s="74"/>
      <c r="BC53" s="74"/>
      <c r="BD53" s="74"/>
      <c r="BE53" s="64" t="str">
        <f t="shared" si="47"/>
        <v/>
      </c>
      <c r="BF53" s="64">
        <f t="shared" si="22"/>
        <v>12</v>
      </c>
      <c r="BG53" s="74"/>
      <c r="BI53" s="64" t="str">
        <f t="shared" si="23"/>
        <v/>
      </c>
      <c r="BJ53" s="64">
        <f t="shared" si="24"/>
        <v>25</v>
      </c>
      <c r="BN53" s="89"/>
      <c r="BO53" s="89"/>
      <c r="BP53" s="89"/>
      <c r="BQ53" s="90"/>
      <c r="BR53" s="90"/>
      <c r="BS53" s="84"/>
      <c r="BT53" s="90"/>
      <c r="BU53" s="84"/>
      <c r="BV53" s="85"/>
      <c r="BW53" s="85"/>
      <c r="BX53" s="69" t="str">
        <f t="shared" si="25"/>
        <v/>
      </c>
      <c r="BY53" s="64">
        <f t="shared" si="26"/>
        <v>12</v>
      </c>
      <c r="CB53" s="63"/>
      <c r="CC53" s="63" t="str">
        <f t="shared" si="27"/>
        <v xml:space="preserve"> </v>
      </c>
      <c r="CD53" s="103"/>
      <c r="CE53" s="56" t="str">
        <f t="shared" si="28"/>
        <v/>
      </c>
      <c r="CF53" s="63"/>
      <c r="CG53" s="63" t="str">
        <f t="shared" si="29"/>
        <v xml:space="preserve"> </v>
      </c>
      <c r="CH53" s="63"/>
      <c r="CI53" s="66"/>
      <c r="CJ53" s="66"/>
      <c r="CK53" s="66"/>
      <c r="CL53" s="66"/>
      <c r="CM53" s="66"/>
      <c r="CN53" s="66"/>
      <c r="CO53" s="66"/>
      <c r="CP53" s="77"/>
      <c r="CQ53" s="77"/>
      <c r="CR53" s="77"/>
      <c r="CS53" s="77"/>
      <c r="CT53" s="77"/>
    </row>
    <row r="54" spans="1:98" ht="12" customHeight="1">
      <c r="B54" s="3" t="str">
        <f t="shared" si="10"/>
        <v/>
      </c>
      <c r="C54" s="20" t="str">
        <f>CONCATENATE(B51,"D")</f>
        <v>13D</v>
      </c>
      <c r="D54" s="21"/>
      <c r="E54" s="87"/>
      <c r="F54" s="22"/>
      <c r="G54" s="23" t="str">
        <f t="shared" si="37"/>
        <v/>
      </c>
      <c r="H54" s="22"/>
      <c r="I54" s="23" t="str">
        <f t="shared" si="38"/>
        <v/>
      </c>
      <c r="J54" s="24"/>
      <c r="K54" s="23" t="str">
        <f t="shared" si="11"/>
        <v/>
      </c>
      <c r="L54" s="22"/>
      <c r="M54" s="26" t="str">
        <f t="shared" si="39"/>
        <v/>
      </c>
      <c r="N54" s="91"/>
      <c r="O54" s="92"/>
      <c r="P54" s="92"/>
      <c r="Q54" s="100"/>
      <c r="R54" s="26" t="str">
        <f t="shared" si="13"/>
        <v/>
      </c>
      <c r="S54" s="32" t="str">
        <f t="shared" si="36"/>
        <v/>
      </c>
      <c r="T54" s="2"/>
      <c r="U54" s="2"/>
      <c r="V54" s="2"/>
      <c r="W54" s="2"/>
      <c r="X54" s="61" t="str">
        <f t="shared" si="30"/>
        <v/>
      </c>
      <c r="Y54" s="62" t="str">
        <f t="shared" si="15"/>
        <v/>
      </c>
      <c r="Z54" s="67" t="str">
        <f t="shared" si="40"/>
        <v/>
      </c>
      <c r="AA54" s="68" t="str">
        <f t="shared" si="41"/>
        <v/>
      </c>
      <c r="AB54" s="69" t="str">
        <f t="shared" si="16"/>
        <v/>
      </c>
      <c r="AC54" s="69" t="str">
        <f t="shared" si="42"/>
        <v/>
      </c>
      <c r="AD54" s="64">
        <f t="shared" si="31"/>
        <v>44</v>
      </c>
      <c r="AG54" s="64" t="str">
        <f t="shared" si="43"/>
        <v/>
      </c>
      <c r="AH54" s="64">
        <f t="shared" si="48"/>
        <v>13</v>
      </c>
      <c r="AJ54" s="64" t="str">
        <f t="shared" si="18"/>
        <v/>
      </c>
      <c r="AK54" s="64">
        <f t="shared" si="19"/>
        <v>10</v>
      </c>
      <c r="AM54" s="64" t="str">
        <f t="shared" si="20"/>
        <v/>
      </c>
      <c r="AN54" s="64">
        <f t="shared" si="32"/>
        <v>2</v>
      </c>
      <c r="AP54" s="64" t="str">
        <f t="shared" si="44"/>
        <v/>
      </c>
      <c r="AQ54" s="64">
        <f t="shared" si="33"/>
        <v>23</v>
      </c>
      <c r="AS54" s="64" t="str">
        <f t="shared" si="45"/>
        <v/>
      </c>
      <c r="AT54" s="64">
        <f t="shared" si="34"/>
        <v>7</v>
      </c>
      <c r="AV54" s="64" t="str">
        <f>IF(ISNUMBER(SMALL(#REF!,ROW()-2)),SMALL(#REF!,ROW()-2),"")</f>
        <v/>
      </c>
      <c r="AW54" s="64">
        <f t="shared" si="35"/>
        <v>1</v>
      </c>
      <c r="AY54" s="70"/>
      <c r="AZ54" s="65" t="str">
        <f t="shared" si="46"/>
        <v/>
      </c>
      <c r="BA54" s="64">
        <f t="shared" si="21"/>
        <v>1</v>
      </c>
      <c r="BB54" s="74" t="str">
        <f>IF(ISNUMBER(AY54),VLOOKUP(AY54,AZ:BA,2,FALSE),"")</f>
        <v/>
      </c>
      <c r="BC54" s="74"/>
      <c r="BD54" s="74">
        <f>P54</f>
        <v>0</v>
      </c>
      <c r="BE54" s="64" t="str">
        <f t="shared" si="47"/>
        <v/>
      </c>
      <c r="BF54" s="64">
        <f t="shared" si="22"/>
        <v>12</v>
      </c>
      <c r="BG54" s="74">
        <f>IF(ISNUMBER(BD54),VLOOKUP(BD54,BE:BF,2,FALSE),"")</f>
        <v>0</v>
      </c>
      <c r="BI54" s="64" t="str">
        <f t="shared" si="23"/>
        <v/>
      </c>
      <c r="BJ54" s="64">
        <f t="shared" si="24"/>
        <v>25</v>
      </c>
      <c r="BN54" s="89"/>
      <c r="BO54" s="89"/>
      <c r="BP54" s="89"/>
      <c r="BQ54" s="90"/>
      <c r="BR54" s="90"/>
      <c r="BS54" s="84" t="e">
        <f>#REF!</f>
        <v>#REF!</v>
      </c>
      <c r="BT54" s="90"/>
      <c r="BU54" s="84" t="e">
        <f>#REF!</f>
        <v>#REF!</v>
      </c>
      <c r="BV54" s="85"/>
      <c r="BW54" s="85"/>
      <c r="BX54" s="69" t="str">
        <f t="shared" si="25"/>
        <v/>
      </c>
      <c r="BY54" s="64">
        <f t="shared" si="26"/>
        <v>12</v>
      </c>
      <c r="CB54" s="63"/>
      <c r="CC54" s="63" t="str">
        <f t="shared" si="27"/>
        <v xml:space="preserve"> </v>
      </c>
      <c r="CD54" s="103"/>
      <c r="CE54" s="56" t="str">
        <f t="shared" si="28"/>
        <v/>
      </c>
      <c r="CF54" s="63"/>
      <c r="CG54" s="63" t="str">
        <f t="shared" si="29"/>
        <v xml:space="preserve"> </v>
      </c>
      <c r="CH54" s="63"/>
      <c r="CI54" s="66"/>
      <c r="CJ54" s="66"/>
      <c r="CK54" s="66"/>
      <c r="CL54" s="66"/>
      <c r="CM54" s="66"/>
      <c r="CN54" s="66"/>
      <c r="CO54" s="66"/>
      <c r="CP54" s="77"/>
      <c r="CQ54" s="77"/>
      <c r="CR54" s="77"/>
      <c r="CS54" s="77"/>
      <c r="CT54" s="77"/>
    </row>
    <row r="55" spans="1:98" ht="12" customHeight="1">
      <c r="B55" s="3">
        <f t="shared" si="10"/>
        <v>14</v>
      </c>
      <c r="C55" s="20" t="str">
        <f>CONCATENATE(B55,"A")</f>
        <v>14A</v>
      </c>
      <c r="D55" s="21"/>
      <c r="E55" s="102"/>
      <c r="F55" s="22"/>
      <c r="G55" s="23" t="str">
        <f t="shared" si="37"/>
        <v/>
      </c>
      <c r="H55" s="22"/>
      <c r="I55" s="23" t="str">
        <f t="shared" si="38"/>
        <v/>
      </c>
      <c r="J55" s="24"/>
      <c r="K55" s="23" t="str">
        <f t="shared" si="11"/>
        <v/>
      </c>
      <c r="L55" s="22"/>
      <c r="M55" s="26" t="str">
        <f t="shared" si="39"/>
        <v/>
      </c>
      <c r="N55" s="91"/>
      <c r="O55" s="92" t="str">
        <f>IF(ISBLANK(N55),"",IF(N55=0,$CC$2,CD55))</f>
        <v/>
      </c>
      <c r="P55" s="92" t="str">
        <f>IF(ISNUMBER(O55),IF(ISNUMBER(O55),IF(ISNUMBER(O55),IF(ISNUMBER(O55),O55+G55+G56+G57+G58+I55+I56+I57+I58+K55+K56+K57+K58+M55+M56+M57+M58,""),""),""),"")</f>
        <v/>
      </c>
      <c r="Q55" s="100" t="str">
        <f>IF(ISNUMBER(P55),VLOOKUP(BV55,BX:BY,2,FALSE),"")</f>
        <v/>
      </c>
      <c r="R55" s="26" t="str">
        <f t="shared" si="13"/>
        <v/>
      </c>
      <c r="S55" s="32" t="str">
        <f t="shared" si="36"/>
        <v/>
      </c>
      <c r="T55" s="2"/>
      <c r="U55" s="2"/>
      <c r="V55" s="2"/>
      <c r="W55" s="2"/>
      <c r="X55" s="61" t="str">
        <f t="shared" si="30"/>
        <v/>
      </c>
      <c r="Y55" s="62" t="str">
        <f t="shared" si="15"/>
        <v/>
      </c>
      <c r="Z55" s="67" t="str">
        <f t="shared" si="40"/>
        <v/>
      </c>
      <c r="AA55" s="68" t="str">
        <f t="shared" si="41"/>
        <v/>
      </c>
      <c r="AB55" s="69" t="str">
        <f t="shared" si="16"/>
        <v/>
      </c>
      <c r="AC55" s="69" t="str">
        <f t="shared" si="42"/>
        <v/>
      </c>
      <c r="AD55" s="64">
        <f t="shared" si="31"/>
        <v>44</v>
      </c>
      <c r="AG55" s="64" t="str">
        <f t="shared" si="43"/>
        <v/>
      </c>
      <c r="AH55" s="64">
        <f t="shared" si="48"/>
        <v>13</v>
      </c>
      <c r="AJ55" s="64" t="str">
        <f t="shared" si="18"/>
        <v/>
      </c>
      <c r="AK55" s="64">
        <f t="shared" si="19"/>
        <v>10</v>
      </c>
      <c r="AM55" s="64" t="str">
        <f t="shared" si="20"/>
        <v/>
      </c>
      <c r="AN55" s="64">
        <f t="shared" si="32"/>
        <v>2</v>
      </c>
      <c r="AP55" s="64" t="str">
        <f t="shared" si="44"/>
        <v/>
      </c>
      <c r="AQ55" s="64">
        <f t="shared" si="33"/>
        <v>23</v>
      </c>
      <c r="AS55" s="64" t="str">
        <f t="shared" si="45"/>
        <v/>
      </c>
      <c r="AT55" s="64">
        <f t="shared" si="34"/>
        <v>7</v>
      </c>
      <c r="AV55" s="64" t="str">
        <f>IF(ISNUMBER(SMALL(#REF!,ROW()-2)),SMALL(#REF!,ROW()-2),"")</f>
        <v/>
      </c>
      <c r="AW55" s="64">
        <f t="shared" si="35"/>
        <v>1</v>
      </c>
      <c r="AY55" s="70"/>
      <c r="AZ55" s="65" t="str">
        <f t="shared" si="46"/>
        <v/>
      </c>
      <c r="BB55" s="74"/>
      <c r="BC55" s="74"/>
      <c r="BD55" s="74"/>
      <c r="BE55" s="64" t="str">
        <f t="shared" si="47"/>
        <v/>
      </c>
      <c r="BF55" s="64">
        <f t="shared" si="22"/>
        <v>12</v>
      </c>
      <c r="BG55" s="74"/>
      <c r="BI55" s="64" t="str">
        <f t="shared" si="23"/>
        <v/>
      </c>
      <c r="BJ55" s="64">
        <f t="shared" si="24"/>
        <v>25</v>
      </c>
      <c r="BN55" s="89" t="str">
        <f>P55</f>
        <v/>
      </c>
      <c r="BO55" s="89">
        <f>SUM(G55,G56,G57,G58)</f>
        <v>0</v>
      </c>
      <c r="BP55" s="89">
        <f>SUM(I55,I56,I57,I58)</f>
        <v>0</v>
      </c>
      <c r="BQ55" s="90">
        <f>SUM(K55,K56,K57,K58)</f>
        <v>0</v>
      </c>
      <c r="BR55" s="90" t="str">
        <f>O55</f>
        <v/>
      </c>
      <c r="BS55" s="84"/>
      <c r="BT55" s="90">
        <f>SUM(M55,M56,M57,M58)</f>
        <v>0</v>
      </c>
      <c r="BU55" s="84"/>
      <c r="BV55" s="85" t="str">
        <f>IF(ISNUMBER(P55),CONCATENATE(BN55+100,BO55+100,BP55+100,BQ55+100,BT55+100,BR55+100)+0,"")</f>
        <v/>
      </c>
      <c r="BW55" s="85" t="str">
        <f>IF(ISNUMBER(SMALL(BV:BV,ROW()-2)),SMALL(BV:BV,ROW()-2),"")</f>
        <v/>
      </c>
      <c r="BX55" s="69" t="str">
        <f t="shared" si="25"/>
        <v/>
      </c>
      <c r="BY55" s="64">
        <f t="shared" si="26"/>
        <v>12</v>
      </c>
      <c r="CB55" s="63"/>
      <c r="CC55" s="63" t="str">
        <f t="shared" si="27"/>
        <v xml:space="preserve"> </v>
      </c>
      <c r="CD55" s="103" t="str">
        <f>VLOOKUP(N55,AS:AT,2,FALSE)</f>
        <v xml:space="preserve"> </v>
      </c>
      <c r="CE55" s="56" t="str">
        <f t="shared" si="28"/>
        <v/>
      </c>
      <c r="CF55" s="63"/>
      <c r="CG55" s="63" t="str">
        <f t="shared" si="29"/>
        <v xml:space="preserve"> </v>
      </c>
      <c r="CH55" s="63"/>
      <c r="CI55" s="66"/>
      <c r="CJ55" s="66"/>
      <c r="CK55" s="66"/>
      <c r="CL55" s="66"/>
      <c r="CM55" s="66"/>
      <c r="CN55" s="66"/>
      <c r="CO55" s="66"/>
      <c r="CP55" s="77"/>
      <c r="CQ55" s="77"/>
      <c r="CR55" s="77"/>
      <c r="CS55" s="77"/>
      <c r="CT55" s="77"/>
    </row>
    <row r="56" spans="1:98" ht="12" customHeight="1">
      <c r="B56" s="3" t="str">
        <f t="shared" si="10"/>
        <v/>
      </c>
      <c r="C56" s="20" t="str">
        <f>CONCATENATE(B55,"B")</f>
        <v>14B</v>
      </c>
      <c r="D56" s="21"/>
      <c r="E56" s="86"/>
      <c r="F56" s="22"/>
      <c r="G56" s="23" t="str">
        <f t="shared" si="37"/>
        <v/>
      </c>
      <c r="H56" s="22"/>
      <c r="I56" s="23" t="str">
        <f t="shared" si="38"/>
        <v/>
      </c>
      <c r="J56" s="24"/>
      <c r="K56" s="23" t="str">
        <f t="shared" si="11"/>
        <v/>
      </c>
      <c r="L56" s="22"/>
      <c r="M56" s="26" t="str">
        <f t="shared" si="39"/>
        <v/>
      </c>
      <c r="N56" s="91"/>
      <c r="O56" s="92"/>
      <c r="P56" s="92"/>
      <c r="Q56" s="100"/>
      <c r="R56" s="26" t="str">
        <f t="shared" si="13"/>
        <v/>
      </c>
      <c r="S56" s="32" t="str">
        <f t="shared" si="36"/>
        <v/>
      </c>
      <c r="T56" s="2"/>
      <c r="U56" s="2"/>
      <c r="V56" s="2"/>
      <c r="W56" s="2"/>
      <c r="X56" s="61" t="str">
        <f t="shared" si="30"/>
        <v/>
      </c>
      <c r="Y56" s="62" t="str">
        <f t="shared" si="15"/>
        <v/>
      </c>
      <c r="Z56" s="67" t="str">
        <f t="shared" si="40"/>
        <v/>
      </c>
      <c r="AA56" s="68" t="str">
        <f t="shared" si="41"/>
        <v/>
      </c>
      <c r="AB56" s="69" t="str">
        <f t="shared" si="16"/>
        <v/>
      </c>
      <c r="AC56" s="69" t="str">
        <f t="shared" si="42"/>
        <v/>
      </c>
      <c r="AD56" s="64">
        <f t="shared" si="31"/>
        <v>44</v>
      </c>
      <c r="AG56" s="64" t="str">
        <f t="shared" si="43"/>
        <v/>
      </c>
      <c r="AH56" s="64">
        <f t="shared" si="48"/>
        <v>13</v>
      </c>
      <c r="AJ56" s="64" t="str">
        <f t="shared" si="18"/>
        <v/>
      </c>
      <c r="AK56" s="64">
        <f t="shared" si="19"/>
        <v>10</v>
      </c>
      <c r="AM56" s="64" t="str">
        <f t="shared" si="20"/>
        <v/>
      </c>
      <c r="AN56" s="64">
        <f t="shared" si="32"/>
        <v>2</v>
      </c>
      <c r="AP56" s="64" t="str">
        <f t="shared" si="44"/>
        <v/>
      </c>
      <c r="AQ56" s="64">
        <f t="shared" si="33"/>
        <v>23</v>
      </c>
      <c r="AS56" s="64" t="str">
        <f t="shared" si="45"/>
        <v/>
      </c>
      <c r="AT56" s="64">
        <f t="shared" si="34"/>
        <v>7</v>
      </c>
      <c r="AV56" s="64" t="str">
        <f>IF(ISNUMBER(SMALL(#REF!,ROW()-2)),SMALL(#REF!,ROW()-2),"")</f>
        <v/>
      </c>
      <c r="AW56" s="64">
        <f t="shared" si="35"/>
        <v>1</v>
      </c>
      <c r="AY56" s="70"/>
      <c r="AZ56" s="65" t="str">
        <f t="shared" si="46"/>
        <v/>
      </c>
      <c r="BB56" s="74"/>
      <c r="BC56" s="74"/>
      <c r="BD56" s="74"/>
      <c r="BE56" s="64" t="str">
        <f t="shared" si="47"/>
        <v/>
      </c>
      <c r="BF56" s="64">
        <f t="shared" si="22"/>
        <v>12</v>
      </c>
      <c r="BG56" s="74"/>
      <c r="BI56" s="64" t="str">
        <f t="shared" si="23"/>
        <v/>
      </c>
      <c r="BJ56" s="64">
        <f t="shared" si="24"/>
        <v>25</v>
      </c>
      <c r="BN56" s="89"/>
      <c r="BO56" s="89"/>
      <c r="BP56" s="89"/>
      <c r="BQ56" s="90"/>
      <c r="BR56" s="90"/>
      <c r="BS56" s="84"/>
      <c r="BT56" s="90"/>
      <c r="BU56" s="84"/>
      <c r="BV56" s="85"/>
      <c r="BW56" s="85"/>
      <c r="BX56" s="69" t="str">
        <f t="shared" si="25"/>
        <v/>
      </c>
      <c r="BY56" s="64">
        <f t="shared" si="26"/>
        <v>12</v>
      </c>
      <c r="CB56" s="63"/>
      <c r="CC56" s="63" t="str">
        <f t="shared" si="27"/>
        <v xml:space="preserve"> </v>
      </c>
      <c r="CD56" s="103"/>
      <c r="CE56" s="56" t="str">
        <f t="shared" si="28"/>
        <v/>
      </c>
      <c r="CF56" s="63"/>
      <c r="CG56" s="63" t="str">
        <f t="shared" si="29"/>
        <v xml:space="preserve"> </v>
      </c>
      <c r="CH56" s="63"/>
      <c r="CI56" s="66"/>
      <c r="CJ56" s="66"/>
      <c r="CK56" s="66"/>
      <c r="CL56" s="66"/>
      <c r="CM56" s="66"/>
      <c r="CN56" s="66"/>
      <c r="CO56" s="66"/>
      <c r="CP56" s="77"/>
      <c r="CQ56" s="77"/>
      <c r="CR56" s="77"/>
      <c r="CS56" s="77"/>
      <c r="CT56" s="77"/>
    </row>
    <row r="57" spans="1:98" ht="12" customHeight="1">
      <c r="B57" s="3" t="str">
        <f t="shared" si="10"/>
        <v/>
      </c>
      <c r="C57" s="20" t="str">
        <f>CONCATENATE(B55,"C")</f>
        <v>14C</v>
      </c>
      <c r="D57" s="21"/>
      <c r="E57" s="86"/>
      <c r="F57" s="22"/>
      <c r="G57" s="23" t="str">
        <f t="shared" si="37"/>
        <v/>
      </c>
      <c r="H57" s="22"/>
      <c r="I57" s="23" t="str">
        <f t="shared" si="38"/>
        <v/>
      </c>
      <c r="J57" s="24"/>
      <c r="K57" s="23" t="str">
        <f t="shared" si="11"/>
        <v/>
      </c>
      <c r="L57" s="22"/>
      <c r="M57" s="25" t="str">
        <f t="shared" si="39"/>
        <v/>
      </c>
      <c r="N57" s="91"/>
      <c r="O57" s="92"/>
      <c r="P57" s="92"/>
      <c r="Q57" s="100"/>
      <c r="R57" s="26" t="str">
        <f t="shared" si="13"/>
        <v/>
      </c>
      <c r="S57" s="27" t="str">
        <f t="shared" si="36"/>
        <v/>
      </c>
      <c r="T57" s="2"/>
      <c r="U57" s="2"/>
      <c r="V57" s="2"/>
      <c r="W57" s="2"/>
      <c r="X57" s="61" t="str">
        <f t="shared" si="30"/>
        <v/>
      </c>
      <c r="Y57" s="62" t="str">
        <f t="shared" si="15"/>
        <v/>
      </c>
      <c r="Z57" s="67" t="str">
        <f t="shared" si="40"/>
        <v/>
      </c>
      <c r="AA57" s="68" t="str">
        <f t="shared" si="41"/>
        <v/>
      </c>
      <c r="AB57" s="69" t="str">
        <f t="shared" si="16"/>
        <v/>
      </c>
      <c r="AC57" s="69" t="str">
        <f t="shared" si="42"/>
        <v/>
      </c>
      <c r="AD57" s="64">
        <f t="shared" si="31"/>
        <v>44</v>
      </c>
      <c r="AG57" s="64" t="str">
        <f t="shared" si="43"/>
        <v/>
      </c>
      <c r="AH57" s="64">
        <f t="shared" si="48"/>
        <v>13</v>
      </c>
      <c r="AJ57" s="64" t="str">
        <f t="shared" si="18"/>
        <v/>
      </c>
      <c r="AK57" s="64">
        <f t="shared" si="19"/>
        <v>10</v>
      </c>
      <c r="AM57" s="64" t="str">
        <f t="shared" si="20"/>
        <v/>
      </c>
      <c r="AN57" s="64">
        <f t="shared" si="32"/>
        <v>2</v>
      </c>
      <c r="AP57" s="64" t="str">
        <f t="shared" si="44"/>
        <v/>
      </c>
      <c r="AQ57" s="64">
        <f t="shared" si="33"/>
        <v>23</v>
      </c>
      <c r="AS57" s="64" t="str">
        <f t="shared" si="45"/>
        <v/>
      </c>
      <c r="AT57" s="64">
        <f t="shared" si="34"/>
        <v>7</v>
      </c>
      <c r="AV57" s="64" t="str">
        <f>IF(ISNUMBER(SMALL(#REF!,ROW()-2)),SMALL(#REF!,ROW()-2),"")</f>
        <v/>
      </c>
      <c r="AW57" s="64">
        <f t="shared" si="35"/>
        <v>1</v>
      </c>
      <c r="AY57" s="70"/>
      <c r="AZ57" s="65" t="str">
        <f t="shared" si="46"/>
        <v/>
      </c>
      <c r="BB57" s="74" t="str">
        <f>IF(ISNUMBER(AY57),VLOOKUP(AY57,AZ:BA,2,FALSE),"")</f>
        <v/>
      </c>
      <c r="BC57" s="74"/>
      <c r="BD57" s="74">
        <f>P57</f>
        <v>0</v>
      </c>
      <c r="BE57" s="64" t="str">
        <f t="shared" si="47"/>
        <v/>
      </c>
      <c r="BF57" s="64">
        <f t="shared" si="22"/>
        <v>12</v>
      </c>
      <c r="BG57" s="74">
        <f>IF(ISNUMBER(BD57),VLOOKUP(BD57,BE:BF,2,FALSE),"")</f>
        <v>0</v>
      </c>
      <c r="BI57" s="64" t="str">
        <f t="shared" si="23"/>
        <v/>
      </c>
      <c r="BJ57" s="64">
        <f t="shared" si="24"/>
        <v>25</v>
      </c>
      <c r="BN57" s="89"/>
      <c r="BO57" s="89"/>
      <c r="BP57" s="89"/>
      <c r="BQ57" s="90"/>
      <c r="BR57" s="90"/>
      <c r="BS57" s="84" t="e">
        <f>#REF!</f>
        <v>#REF!</v>
      </c>
      <c r="BT57" s="90"/>
      <c r="BU57" s="84" t="e">
        <f>#REF!</f>
        <v>#REF!</v>
      </c>
      <c r="BV57" s="85"/>
      <c r="BW57" s="85"/>
      <c r="BX57" s="69" t="str">
        <f t="shared" si="25"/>
        <v/>
      </c>
      <c r="BY57" s="64">
        <f t="shared" si="26"/>
        <v>12</v>
      </c>
      <c r="CB57" s="63"/>
      <c r="CC57" s="63" t="str">
        <f t="shared" si="27"/>
        <v xml:space="preserve"> </v>
      </c>
      <c r="CD57" s="103"/>
      <c r="CE57" s="56" t="str">
        <f t="shared" si="28"/>
        <v/>
      </c>
      <c r="CF57" s="63"/>
      <c r="CG57" s="63" t="str">
        <f t="shared" si="29"/>
        <v xml:space="preserve"> </v>
      </c>
      <c r="CH57" s="63"/>
      <c r="CI57" s="66"/>
      <c r="CJ57" s="66"/>
      <c r="CK57" s="66"/>
      <c r="CL57" s="66"/>
      <c r="CM57" s="66"/>
      <c r="CN57" s="66"/>
      <c r="CO57" s="66"/>
      <c r="CP57" s="77"/>
      <c r="CQ57" s="77"/>
      <c r="CR57" s="77"/>
      <c r="CS57" s="77"/>
      <c r="CT57" s="77"/>
    </row>
    <row r="58" spans="1:98" ht="12" customHeight="1">
      <c r="B58" s="3" t="str">
        <f t="shared" si="10"/>
        <v/>
      </c>
      <c r="C58" s="20" t="str">
        <f>CONCATENATE(B55,"D")</f>
        <v>14D</v>
      </c>
      <c r="D58" s="21"/>
      <c r="E58" s="86"/>
      <c r="F58" s="22"/>
      <c r="G58" s="23" t="str">
        <f t="shared" si="37"/>
        <v/>
      </c>
      <c r="H58" s="22"/>
      <c r="I58" s="23" t="str">
        <f t="shared" si="38"/>
        <v/>
      </c>
      <c r="J58" s="24"/>
      <c r="K58" s="23" t="str">
        <f t="shared" si="11"/>
        <v/>
      </c>
      <c r="L58" s="22"/>
      <c r="M58" s="23" t="str">
        <f t="shared" si="39"/>
        <v/>
      </c>
      <c r="N58" s="91"/>
      <c r="O58" s="92"/>
      <c r="P58" s="92"/>
      <c r="Q58" s="100"/>
      <c r="R58" s="26" t="str">
        <f t="shared" si="13"/>
        <v/>
      </c>
      <c r="S58" s="27" t="str">
        <f t="shared" si="36"/>
        <v/>
      </c>
      <c r="T58" s="2"/>
      <c r="U58" s="2"/>
      <c r="V58" s="2"/>
      <c r="W58" s="2"/>
      <c r="X58" s="61" t="str">
        <f t="shared" si="30"/>
        <v/>
      </c>
      <c r="Y58" s="62" t="str">
        <f t="shared" si="15"/>
        <v/>
      </c>
      <c r="Z58" s="67" t="str">
        <f t="shared" si="40"/>
        <v/>
      </c>
      <c r="AA58" s="68" t="str">
        <f t="shared" si="41"/>
        <v/>
      </c>
      <c r="AB58" s="69" t="str">
        <f t="shared" si="16"/>
        <v/>
      </c>
      <c r="AC58" s="69" t="str">
        <f t="shared" si="42"/>
        <v/>
      </c>
      <c r="AD58" s="64">
        <f t="shared" si="31"/>
        <v>44</v>
      </c>
      <c r="AG58" s="64" t="str">
        <f t="shared" si="43"/>
        <v/>
      </c>
      <c r="AH58" s="64">
        <f t="shared" si="48"/>
        <v>13</v>
      </c>
      <c r="AJ58" s="64" t="str">
        <f t="shared" si="18"/>
        <v/>
      </c>
      <c r="AK58" s="64">
        <f t="shared" si="19"/>
        <v>10</v>
      </c>
      <c r="AM58" s="64" t="str">
        <f t="shared" si="20"/>
        <v/>
      </c>
      <c r="AN58" s="64">
        <f t="shared" si="32"/>
        <v>2</v>
      </c>
      <c r="AP58" s="64" t="str">
        <f t="shared" si="44"/>
        <v/>
      </c>
      <c r="AQ58" s="64">
        <f t="shared" si="33"/>
        <v>23</v>
      </c>
      <c r="AS58" s="64" t="str">
        <f t="shared" si="45"/>
        <v/>
      </c>
      <c r="AT58" s="64">
        <f t="shared" si="34"/>
        <v>7</v>
      </c>
      <c r="AV58" s="64" t="str">
        <f>IF(ISNUMBER(SMALL(#REF!,ROW()-2)),SMALL(#REF!,ROW()-2),"")</f>
        <v/>
      </c>
      <c r="AW58" s="64">
        <f t="shared" si="35"/>
        <v>1</v>
      </c>
      <c r="AY58" s="70"/>
      <c r="AZ58" s="65" t="str">
        <f t="shared" si="46"/>
        <v/>
      </c>
      <c r="BB58" s="74"/>
      <c r="BC58" s="74"/>
      <c r="BD58" s="74"/>
      <c r="BE58" s="64" t="str">
        <f t="shared" si="47"/>
        <v/>
      </c>
      <c r="BF58" s="64">
        <f t="shared" si="22"/>
        <v>12</v>
      </c>
      <c r="BG58" s="74"/>
      <c r="BI58" s="64" t="str">
        <f t="shared" si="23"/>
        <v/>
      </c>
      <c r="BJ58" s="64">
        <f t="shared" si="24"/>
        <v>25</v>
      </c>
      <c r="BN58" s="89"/>
      <c r="BO58" s="89"/>
      <c r="BP58" s="89"/>
      <c r="BQ58" s="90"/>
      <c r="BR58" s="90"/>
      <c r="BS58" s="84"/>
      <c r="BT58" s="90"/>
      <c r="BU58" s="84"/>
      <c r="BV58" s="85"/>
      <c r="BW58" s="85"/>
      <c r="BX58" s="69" t="str">
        <f t="shared" si="25"/>
        <v/>
      </c>
      <c r="BY58" s="64">
        <f t="shared" si="26"/>
        <v>12</v>
      </c>
      <c r="CB58" s="63"/>
      <c r="CC58" s="63" t="str">
        <f t="shared" si="27"/>
        <v xml:space="preserve"> </v>
      </c>
      <c r="CD58" s="103"/>
      <c r="CE58" s="56" t="str">
        <f t="shared" si="28"/>
        <v/>
      </c>
      <c r="CF58" s="63"/>
      <c r="CG58" s="63" t="str">
        <f t="shared" si="29"/>
        <v xml:space="preserve"> </v>
      </c>
      <c r="CH58" s="63"/>
      <c r="CI58" s="66"/>
      <c r="CJ58" s="66"/>
      <c r="CK58" s="66"/>
      <c r="CL58" s="66"/>
      <c r="CM58" s="66"/>
      <c r="CN58" s="66"/>
      <c r="CO58" s="66"/>
      <c r="CP58" s="77"/>
      <c r="CQ58" s="77"/>
      <c r="CR58" s="77"/>
      <c r="CS58" s="77"/>
      <c r="CT58" s="77"/>
    </row>
    <row r="59" spans="1:98" ht="12" customHeight="1">
      <c r="B59" s="3">
        <f t="shared" si="10"/>
        <v>15</v>
      </c>
      <c r="C59" s="20" t="str">
        <f>CONCATENATE(B59,"A")</f>
        <v>15A</v>
      </c>
      <c r="D59" s="21"/>
      <c r="E59" s="87"/>
      <c r="F59" s="22"/>
      <c r="G59" s="23" t="str">
        <f t="shared" si="37"/>
        <v/>
      </c>
      <c r="H59" s="22"/>
      <c r="I59" s="23" t="str">
        <f t="shared" si="38"/>
        <v/>
      </c>
      <c r="J59" s="24"/>
      <c r="K59" s="23" t="str">
        <f t="shared" si="11"/>
        <v/>
      </c>
      <c r="L59" s="22"/>
      <c r="M59" s="23" t="str">
        <f t="shared" si="39"/>
        <v/>
      </c>
      <c r="N59" s="91"/>
      <c r="O59" s="92" t="str">
        <f>IF(ISBLANK(N59),"",IF(N59=0,$CC$2,CD59))</f>
        <v/>
      </c>
      <c r="P59" s="92" t="str">
        <f>IF(ISNUMBER(O59),IF(ISNUMBER(O59),IF(ISNUMBER(O59),IF(ISNUMBER(O59),O59+G59+G60+G61+G62+I59+I60+I61+I62+K59+K60+K61+K62+M59+M60+M61+M62,""),""),""),"")</f>
        <v/>
      </c>
      <c r="Q59" s="100" t="str">
        <f>IF(ISNUMBER(P59),VLOOKUP(BV59,BX:BY,2,FALSE),"")</f>
        <v/>
      </c>
      <c r="R59" s="26" t="str">
        <f t="shared" si="13"/>
        <v/>
      </c>
      <c r="S59" s="27" t="str">
        <f t="shared" si="36"/>
        <v/>
      </c>
      <c r="T59" s="2"/>
      <c r="U59" s="2"/>
      <c r="V59" s="2"/>
      <c r="W59" s="2"/>
      <c r="X59" s="61" t="str">
        <f t="shared" si="30"/>
        <v/>
      </c>
      <c r="Y59" s="62" t="str">
        <f t="shared" si="15"/>
        <v/>
      </c>
      <c r="Z59" s="67" t="str">
        <f t="shared" si="40"/>
        <v/>
      </c>
      <c r="AA59" s="68" t="str">
        <f t="shared" si="41"/>
        <v/>
      </c>
      <c r="AB59" s="69" t="str">
        <f t="shared" si="16"/>
        <v/>
      </c>
      <c r="AC59" s="69" t="str">
        <f t="shared" si="42"/>
        <v/>
      </c>
      <c r="AD59" s="64">
        <f t="shared" si="31"/>
        <v>44</v>
      </c>
      <c r="AG59" s="64" t="str">
        <f t="shared" si="43"/>
        <v/>
      </c>
      <c r="AH59" s="64">
        <f t="shared" si="48"/>
        <v>13</v>
      </c>
      <c r="AJ59" s="64" t="str">
        <f t="shared" si="18"/>
        <v/>
      </c>
      <c r="AK59" s="64">
        <f t="shared" si="19"/>
        <v>10</v>
      </c>
      <c r="AM59" s="64" t="str">
        <f t="shared" si="20"/>
        <v/>
      </c>
      <c r="AN59" s="64">
        <f t="shared" si="32"/>
        <v>2</v>
      </c>
      <c r="AP59" s="64" t="str">
        <f t="shared" si="44"/>
        <v/>
      </c>
      <c r="AQ59" s="64">
        <f t="shared" si="33"/>
        <v>23</v>
      </c>
      <c r="AS59" s="64" t="str">
        <f t="shared" si="45"/>
        <v/>
      </c>
      <c r="AT59" s="64">
        <f t="shared" si="34"/>
        <v>7</v>
      </c>
      <c r="AV59" s="64" t="str">
        <f>IF(ISNUMBER(SMALL(#REF!,ROW()-2)),SMALL(#REF!,ROW()-2),"")</f>
        <v/>
      </c>
      <c r="AW59" s="64">
        <f t="shared" si="35"/>
        <v>1</v>
      </c>
      <c r="AY59" s="70"/>
      <c r="AZ59" s="65" t="str">
        <f t="shared" si="46"/>
        <v/>
      </c>
      <c r="BB59" s="74"/>
      <c r="BC59" s="74"/>
      <c r="BD59" s="74"/>
      <c r="BE59" s="64" t="str">
        <f t="shared" si="47"/>
        <v/>
      </c>
      <c r="BF59" s="64">
        <f t="shared" si="22"/>
        <v>12</v>
      </c>
      <c r="BG59" s="74"/>
      <c r="BI59" s="64" t="str">
        <f t="shared" si="23"/>
        <v/>
      </c>
      <c r="BJ59" s="64">
        <f t="shared" si="24"/>
        <v>25</v>
      </c>
      <c r="BN59" s="89" t="str">
        <f>P59</f>
        <v/>
      </c>
      <c r="BO59" s="89">
        <f>SUM(G59,G60,G61,G62)</f>
        <v>0</v>
      </c>
      <c r="BP59" s="89">
        <f>SUM(I59,I60,I61,I62)</f>
        <v>0</v>
      </c>
      <c r="BQ59" s="90">
        <f>SUM(K59,K60,K61,K62)</f>
        <v>0</v>
      </c>
      <c r="BR59" s="90" t="str">
        <f>O59</f>
        <v/>
      </c>
      <c r="BS59" s="84"/>
      <c r="BT59" s="90">
        <f>SUM(M59,M60,M61,M62)</f>
        <v>0</v>
      </c>
      <c r="BU59" s="84"/>
      <c r="BV59" s="85" t="str">
        <f>IF(ISNUMBER(P59),CONCATENATE(BN59+100,BO59+100,BP59+100,BQ59+100,BT59+100,BR59+100)+0,"")</f>
        <v/>
      </c>
      <c r="BW59" s="85" t="str">
        <f>IF(ISNUMBER(SMALL(BV:BV,ROW()-2)),SMALL(BV:BV,ROW()-2),"")</f>
        <v/>
      </c>
      <c r="BX59" s="69" t="str">
        <f t="shared" si="25"/>
        <v/>
      </c>
      <c r="BY59" s="64">
        <f t="shared" si="26"/>
        <v>12</v>
      </c>
      <c r="CB59" s="63"/>
      <c r="CC59" s="63" t="str">
        <f t="shared" si="27"/>
        <v xml:space="preserve"> </v>
      </c>
      <c r="CD59" s="103" t="str">
        <f>VLOOKUP(N59,AS:AT,2,FALSE)</f>
        <v xml:space="preserve"> </v>
      </c>
      <c r="CE59" s="56" t="str">
        <f t="shared" si="28"/>
        <v/>
      </c>
      <c r="CF59" s="63"/>
      <c r="CG59" s="63" t="str">
        <f t="shared" si="29"/>
        <v xml:space="preserve"> </v>
      </c>
      <c r="CH59" s="63"/>
      <c r="CI59" s="66"/>
      <c r="CJ59" s="66"/>
      <c r="CK59" s="66"/>
      <c r="CL59" s="66"/>
      <c r="CM59" s="66"/>
      <c r="CN59" s="66"/>
      <c r="CO59" s="66"/>
      <c r="CP59" s="77"/>
      <c r="CQ59" s="77"/>
      <c r="CR59" s="77"/>
      <c r="CS59" s="77"/>
      <c r="CT59" s="77"/>
    </row>
    <row r="60" spans="1:98" ht="12" customHeight="1">
      <c r="B60" s="3" t="str">
        <f t="shared" si="10"/>
        <v/>
      </c>
      <c r="C60" s="20" t="str">
        <f>CONCATENATE(B59,"B")</f>
        <v>15B</v>
      </c>
      <c r="D60" s="21"/>
      <c r="E60" s="87"/>
      <c r="F60" s="22"/>
      <c r="G60" s="23" t="str">
        <f t="shared" si="37"/>
        <v/>
      </c>
      <c r="H60" s="22"/>
      <c r="I60" s="23" t="str">
        <f t="shared" si="38"/>
        <v/>
      </c>
      <c r="J60" s="24"/>
      <c r="K60" s="23" t="str">
        <f t="shared" si="11"/>
        <v/>
      </c>
      <c r="L60" s="22"/>
      <c r="M60" s="26" t="str">
        <f t="shared" si="39"/>
        <v/>
      </c>
      <c r="N60" s="91"/>
      <c r="O60" s="92"/>
      <c r="P60" s="92"/>
      <c r="Q60" s="100"/>
      <c r="R60" s="26" t="str">
        <f t="shared" si="13"/>
        <v/>
      </c>
      <c r="S60" s="32" t="str">
        <f t="shared" si="36"/>
        <v/>
      </c>
      <c r="T60" s="2"/>
      <c r="U60" s="2"/>
      <c r="V60" s="2"/>
      <c r="W60" s="2"/>
      <c r="X60" s="61" t="str">
        <f t="shared" si="30"/>
        <v/>
      </c>
      <c r="Y60" s="62" t="str">
        <f t="shared" si="15"/>
        <v/>
      </c>
      <c r="Z60" s="67" t="str">
        <f t="shared" si="40"/>
        <v/>
      </c>
      <c r="AA60" s="68" t="str">
        <f t="shared" si="41"/>
        <v/>
      </c>
      <c r="AB60" s="69" t="str">
        <f t="shared" si="16"/>
        <v/>
      </c>
      <c r="AC60" s="69" t="str">
        <f t="shared" si="42"/>
        <v/>
      </c>
      <c r="AD60" s="64">
        <f t="shared" si="31"/>
        <v>44</v>
      </c>
      <c r="AG60" s="64" t="str">
        <f t="shared" si="43"/>
        <v/>
      </c>
      <c r="AH60" s="64">
        <f t="shared" si="48"/>
        <v>13</v>
      </c>
      <c r="AJ60" s="64" t="str">
        <f t="shared" si="18"/>
        <v/>
      </c>
      <c r="AK60" s="64">
        <f t="shared" si="19"/>
        <v>10</v>
      </c>
      <c r="AM60" s="64" t="str">
        <f t="shared" si="20"/>
        <v/>
      </c>
      <c r="AN60" s="64">
        <f t="shared" si="32"/>
        <v>2</v>
      </c>
      <c r="AP60" s="64" t="str">
        <f t="shared" si="44"/>
        <v/>
      </c>
      <c r="AQ60" s="64">
        <f t="shared" si="33"/>
        <v>23</v>
      </c>
      <c r="AS60" s="64" t="str">
        <f t="shared" si="45"/>
        <v/>
      </c>
      <c r="AT60" s="64">
        <f t="shared" si="34"/>
        <v>7</v>
      </c>
      <c r="AV60" s="64" t="str">
        <f>IF(ISNUMBER(SMALL(#REF!,ROW()-2)),SMALL(#REF!,ROW()-2),"")</f>
        <v/>
      </c>
      <c r="AW60" s="64">
        <f t="shared" si="35"/>
        <v>1</v>
      </c>
      <c r="AY60" s="70"/>
      <c r="AZ60" s="65" t="str">
        <f t="shared" si="46"/>
        <v/>
      </c>
      <c r="BB60" s="74" t="str">
        <f>IF(ISNUMBER(AY60),VLOOKUP(AY60,AZ:BA,2,FALSE),"")</f>
        <v/>
      </c>
      <c r="BC60" s="74"/>
      <c r="BD60" s="74">
        <f>P60</f>
        <v>0</v>
      </c>
      <c r="BE60" s="64" t="str">
        <f t="shared" si="47"/>
        <v/>
      </c>
      <c r="BF60" s="64">
        <f t="shared" si="22"/>
        <v>12</v>
      </c>
      <c r="BG60" s="74">
        <f>IF(ISNUMBER(BD60),VLOOKUP(BD60,BE:BF,2,FALSE),"")</f>
        <v>0</v>
      </c>
      <c r="BI60" s="64" t="str">
        <f t="shared" si="23"/>
        <v/>
      </c>
      <c r="BJ60" s="64">
        <f t="shared" si="24"/>
        <v>25</v>
      </c>
      <c r="BN60" s="89"/>
      <c r="BO60" s="89"/>
      <c r="BP60" s="89"/>
      <c r="BQ60" s="90"/>
      <c r="BR60" s="90"/>
      <c r="BS60" s="84" t="e">
        <f>#REF!</f>
        <v>#REF!</v>
      </c>
      <c r="BT60" s="90"/>
      <c r="BU60" s="84" t="e">
        <f>#REF!</f>
        <v>#REF!</v>
      </c>
      <c r="BV60" s="85"/>
      <c r="BW60" s="85"/>
      <c r="BX60" s="69" t="str">
        <f t="shared" si="25"/>
        <v/>
      </c>
      <c r="BY60" s="64">
        <f t="shared" si="26"/>
        <v>12</v>
      </c>
      <c r="CB60" s="63"/>
      <c r="CC60" s="63" t="str">
        <f t="shared" si="27"/>
        <v xml:space="preserve"> </v>
      </c>
      <c r="CD60" s="103"/>
      <c r="CE60" s="56" t="str">
        <f t="shared" si="28"/>
        <v/>
      </c>
      <c r="CF60" s="63"/>
      <c r="CG60" s="63" t="str">
        <f t="shared" si="29"/>
        <v xml:space="preserve"> </v>
      </c>
      <c r="CH60" s="63"/>
      <c r="CI60" s="66"/>
      <c r="CJ60" s="66"/>
      <c r="CK60" s="66"/>
      <c r="CL60" s="66"/>
      <c r="CM60" s="66"/>
      <c r="CN60" s="66"/>
      <c r="CO60" s="66"/>
      <c r="CP60" s="77"/>
      <c r="CQ60" s="77"/>
      <c r="CR60" s="77"/>
      <c r="CS60" s="77"/>
      <c r="CT60" s="77"/>
    </row>
    <row r="61" spans="1:98" ht="12" customHeight="1">
      <c r="B61" s="3" t="str">
        <f t="shared" si="10"/>
        <v/>
      </c>
      <c r="C61" s="20" t="str">
        <f>CONCATENATE(B59,"C")</f>
        <v>15C</v>
      </c>
      <c r="D61" s="21"/>
      <c r="E61" s="87"/>
      <c r="F61" s="22"/>
      <c r="G61" s="23" t="str">
        <f t="shared" si="37"/>
        <v/>
      </c>
      <c r="H61" s="22"/>
      <c r="I61" s="23" t="str">
        <f t="shared" si="38"/>
        <v/>
      </c>
      <c r="J61" s="24"/>
      <c r="K61" s="23" t="str">
        <f t="shared" si="11"/>
        <v/>
      </c>
      <c r="L61" s="22"/>
      <c r="M61" s="26" t="str">
        <f t="shared" si="39"/>
        <v/>
      </c>
      <c r="N61" s="91"/>
      <c r="O61" s="92"/>
      <c r="P61" s="92"/>
      <c r="Q61" s="100"/>
      <c r="R61" s="26" t="str">
        <f t="shared" si="13"/>
        <v/>
      </c>
      <c r="S61" s="32" t="str">
        <f t="shared" si="36"/>
        <v/>
      </c>
      <c r="T61" s="2"/>
      <c r="U61" s="2"/>
      <c r="V61" s="2"/>
      <c r="W61" s="2"/>
      <c r="X61" s="61" t="str">
        <f t="shared" si="30"/>
        <v/>
      </c>
      <c r="Y61" s="62" t="str">
        <f t="shared" si="15"/>
        <v/>
      </c>
      <c r="Z61" s="67" t="str">
        <f t="shared" si="40"/>
        <v/>
      </c>
      <c r="AA61" s="68" t="str">
        <f t="shared" si="41"/>
        <v/>
      </c>
      <c r="AB61" s="69" t="str">
        <f t="shared" si="16"/>
        <v/>
      </c>
      <c r="AC61" s="69" t="str">
        <f t="shared" si="42"/>
        <v/>
      </c>
      <c r="AD61" s="64">
        <f t="shared" si="31"/>
        <v>44</v>
      </c>
      <c r="AG61" s="64" t="str">
        <f t="shared" si="43"/>
        <v/>
      </c>
      <c r="AH61" s="64">
        <f t="shared" si="48"/>
        <v>13</v>
      </c>
      <c r="AJ61" s="64" t="str">
        <f t="shared" si="18"/>
        <v/>
      </c>
      <c r="AK61" s="64">
        <f t="shared" si="19"/>
        <v>10</v>
      </c>
      <c r="AM61" s="64" t="str">
        <f t="shared" si="20"/>
        <v/>
      </c>
      <c r="AN61" s="64">
        <f t="shared" si="32"/>
        <v>2</v>
      </c>
      <c r="AP61" s="64" t="str">
        <f t="shared" si="44"/>
        <v/>
      </c>
      <c r="AQ61" s="64">
        <f t="shared" si="33"/>
        <v>23</v>
      </c>
      <c r="AS61" s="64" t="str">
        <f t="shared" si="45"/>
        <v/>
      </c>
      <c r="AT61" s="64">
        <f t="shared" si="34"/>
        <v>7</v>
      </c>
      <c r="AV61" s="64" t="str">
        <f>IF(ISNUMBER(SMALL(#REF!,ROW()-2)),SMALL(#REF!,ROW()-2),"")</f>
        <v/>
      </c>
      <c r="AW61" s="64">
        <f t="shared" si="35"/>
        <v>1</v>
      </c>
      <c r="AY61" s="70"/>
      <c r="AZ61" s="65" t="str">
        <f t="shared" si="46"/>
        <v/>
      </c>
      <c r="BB61" s="74"/>
      <c r="BC61" s="74"/>
      <c r="BD61" s="74"/>
      <c r="BE61" s="64" t="str">
        <f t="shared" si="47"/>
        <v/>
      </c>
      <c r="BF61" s="64">
        <f t="shared" si="22"/>
        <v>12</v>
      </c>
      <c r="BG61" s="74"/>
      <c r="BI61" s="64" t="str">
        <f t="shared" si="23"/>
        <v/>
      </c>
      <c r="BJ61" s="64">
        <f t="shared" si="24"/>
        <v>25</v>
      </c>
      <c r="BN61" s="89"/>
      <c r="BO61" s="89"/>
      <c r="BP61" s="89"/>
      <c r="BQ61" s="90"/>
      <c r="BR61" s="90"/>
      <c r="BS61" s="84"/>
      <c r="BT61" s="90"/>
      <c r="BU61" s="84"/>
      <c r="BV61" s="85"/>
      <c r="BW61" s="85"/>
      <c r="BX61" s="69" t="str">
        <f t="shared" si="25"/>
        <v/>
      </c>
      <c r="BY61" s="64">
        <f t="shared" si="26"/>
        <v>12</v>
      </c>
      <c r="CB61" s="63"/>
      <c r="CC61" s="63" t="str">
        <f t="shared" si="27"/>
        <v xml:space="preserve"> </v>
      </c>
      <c r="CD61" s="103"/>
      <c r="CE61" s="56" t="str">
        <f t="shared" si="28"/>
        <v/>
      </c>
      <c r="CF61" s="63"/>
      <c r="CG61" s="63" t="str">
        <f t="shared" si="29"/>
        <v xml:space="preserve"> </v>
      </c>
      <c r="CH61" s="63"/>
      <c r="CI61" s="66"/>
      <c r="CJ61" s="66"/>
      <c r="CK61" s="66"/>
      <c r="CL61" s="66"/>
      <c r="CM61" s="66"/>
      <c r="CN61" s="66"/>
      <c r="CO61" s="66"/>
      <c r="CP61" s="77"/>
      <c r="CQ61" s="77"/>
      <c r="CR61" s="77"/>
      <c r="CS61" s="77"/>
      <c r="CT61" s="77"/>
    </row>
    <row r="62" spans="1:98" ht="12" customHeight="1">
      <c r="B62" s="3" t="str">
        <f t="shared" si="10"/>
        <v/>
      </c>
      <c r="C62" s="20" t="str">
        <f>CONCATENATE(B59,"D")</f>
        <v>15D</v>
      </c>
      <c r="D62" s="21"/>
      <c r="E62" s="87"/>
      <c r="F62" s="22"/>
      <c r="G62" s="23" t="str">
        <f t="shared" si="37"/>
        <v/>
      </c>
      <c r="H62" s="22"/>
      <c r="I62" s="23" t="str">
        <f t="shared" si="38"/>
        <v/>
      </c>
      <c r="J62" s="24"/>
      <c r="K62" s="23" t="str">
        <f t="shared" si="11"/>
        <v/>
      </c>
      <c r="L62" s="22"/>
      <c r="M62" s="26" t="str">
        <f t="shared" si="39"/>
        <v/>
      </c>
      <c r="N62" s="91"/>
      <c r="O62" s="92"/>
      <c r="P62" s="92"/>
      <c r="Q62" s="100"/>
      <c r="R62" s="26" t="str">
        <f t="shared" si="13"/>
        <v/>
      </c>
      <c r="S62" s="32" t="str">
        <f t="shared" si="36"/>
        <v/>
      </c>
      <c r="T62" s="2"/>
      <c r="U62" s="2"/>
      <c r="V62" s="2"/>
      <c r="W62" s="2"/>
      <c r="X62" s="61" t="str">
        <f t="shared" si="30"/>
        <v/>
      </c>
      <c r="Y62" s="62" t="str">
        <f t="shared" si="15"/>
        <v/>
      </c>
      <c r="Z62" s="67" t="str">
        <f t="shared" si="40"/>
        <v/>
      </c>
      <c r="AA62" s="68" t="str">
        <f t="shared" si="41"/>
        <v/>
      </c>
      <c r="AB62" s="69" t="str">
        <f t="shared" si="16"/>
        <v/>
      </c>
      <c r="AC62" s="69" t="str">
        <f t="shared" si="42"/>
        <v/>
      </c>
      <c r="AD62" s="64">
        <f t="shared" si="31"/>
        <v>44</v>
      </c>
      <c r="AG62" s="64" t="str">
        <f t="shared" si="43"/>
        <v/>
      </c>
      <c r="AH62" s="64">
        <f t="shared" si="48"/>
        <v>13</v>
      </c>
      <c r="AJ62" s="64" t="str">
        <f t="shared" si="18"/>
        <v/>
      </c>
      <c r="AK62" s="64">
        <f t="shared" si="19"/>
        <v>10</v>
      </c>
      <c r="AM62" s="64" t="str">
        <f t="shared" si="20"/>
        <v/>
      </c>
      <c r="AN62" s="64">
        <f t="shared" si="32"/>
        <v>2</v>
      </c>
      <c r="AP62" s="64" t="str">
        <f t="shared" si="44"/>
        <v/>
      </c>
      <c r="AQ62" s="64">
        <f t="shared" si="33"/>
        <v>23</v>
      </c>
      <c r="AS62" s="64" t="str">
        <f t="shared" si="45"/>
        <v/>
      </c>
      <c r="AT62" s="64">
        <f t="shared" si="34"/>
        <v>7</v>
      </c>
      <c r="AV62" s="64" t="str">
        <f>IF(ISNUMBER(SMALL(#REF!,ROW()-2)),SMALL(#REF!,ROW()-2),"")</f>
        <v/>
      </c>
      <c r="AW62" s="64">
        <f t="shared" si="35"/>
        <v>1</v>
      </c>
      <c r="AY62" s="70"/>
      <c r="AZ62" s="65" t="str">
        <f t="shared" si="46"/>
        <v/>
      </c>
      <c r="BB62" s="74"/>
      <c r="BC62" s="74"/>
      <c r="BD62" s="74"/>
      <c r="BE62" s="64" t="str">
        <f t="shared" si="47"/>
        <v/>
      </c>
      <c r="BF62" s="64">
        <f t="shared" si="22"/>
        <v>12</v>
      </c>
      <c r="BG62" s="74"/>
      <c r="BI62" s="64" t="str">
        <f t="shared" si="23"/>
        <v/>
      </c>
      <c r="BJ62" s="64">
        <f t="shared" si="24"/>
        <v>25</v>
      </c>
      <c r="BN62" s="89"/>
      <c r="BO62" s="89"/>
      <c r="BP62" s="89"/>
      <c r="BQ62" s="90"/>
      <c r="BR62" s="90"/>
      <c r="BS62" s="84"/>
      <c r="BT62" s="90"/>
      <c r="BU62" s="84"/>
      <c r="BV62" s="85"/>
      <c r="BW62" s="85"/>
      <c r="BX62" s="69" t="str">
        <f t="shared" si="25"/>
        <v/>
      </c>
      <c r="BY62" s="64">
        <f t="shared" si="26"/>
        <v>12</v>
      </c>
      <c r="CB62" s="63"/>
      <c r="CC62" s="63" t="str">
        <f t="shared" si="27"/>
        <v xml:space="preserve"> </v>
      </c>
      <c r="CD62" s="103"/>
      <c r="CE62" s="56" t="str">
        <f t="shared" si="28"/>
        <v/>
      </c>
      <c r="CF62" s="63"/>
      <c r="CG62" s="63" t="str">
        <f t="shared" si="29"/>
        <v xml:space="preserve"> </v>
      </c>
      <c r="CH62" s="63"/>
      <c r="CI62" s="66"/>
      <c r="CJ62" s="66"/>
      <c r="CK62" s="66"/>
      <c r="CL62" s="66"/>
      <c r="CM62" s="66"/>
      <c r="CN62" s="66"/>
      <c r="CO62" s="66"/>
      <c r="CP62" s="77"/>
      <c r="CQ62" s="77"/>
      <c r="CR62" s="77"/>
      <c r="CS62" s="77"/>
      <c r="CT62" s="77"/>
    </row>
    <row r="63" spans="1:98" ht="12" customHeight="1">
      <c r="B63" s="3">
        <f t="shared" si="10"/>
        <v>16</v>
      </c>
      <c r="C63" s="20" t="str">
        <f>CONCATENATE(B63,"A")</f>
        <v>16A</v>
      </c>
      <c r="D63" s="21"/>
      <c r="E63" s="102"/>
      <c r="F63" s="22"/>
      <c r="G63" s="23" t="str">
        <f t="shared" si="37"/>
        <v/>
      </c>
      <c r="H63" s="22"/>
      <c r="I63" s="23" t="str">
        <f t="shared" si="38"/>
        <v/>
      </c>
      <c r="J63" s="24"/>
      <c r="K63" s="23" t="str">
        <f t="shared" si="11"/>
        <v/>
      </c>
      <c r="L63" s="22"/>
      <c r="M63" s="25" t="str">
        <f t="shared" si="39"/>
        <v/>
      </c>
      <c r="N63" s="91"/>
      <c r="O63" s="92" t="str">
        <f>IF(ISBLANK(N63),"",IF(N63=0,$CC$2,CD63))</f>
        <v/>
      </c>
      <c r="P63" s="92" t="str">
        <f>IF(ISNUMBER(O63),IF(ISNUMBER(O63),IF(ISNUMBER(O63),IF(ISNUMBER(O63),O63+G63+G64+G65+G66+I63+I64+I65+I66+K63+K64+K65+K66+M63+M64+M65+M66,""),""),""),"")</f>
        <v/>
      </c>
      <c r="Q63" s="100" t="str">
        <f>IF(ISNUMBER(P63),VLOOKUP(BV63,BX:BY,2,FALSE),"")</f>
        <v/>
      </c>
      <c r="R63" s="26" t="str">
        <f t="shared" si="13"/>
        <v/>
      </c>
      <c r="S63" s="27" t="str">
        <f t="shared" si="36"/>
        <v/>
      </c>
      <c r="T63" s="2"/>
      <c r="U63" s="2"/>
      <c r="V63" s="2"/>
      <c r="W63" s="2"/>
      <c r="X63" s="61" t="str">
        <f t="shared" si="30"/>
        <v/>
      </c>
      <c r="Y63" s="62" t="str">
        <f t="shared" si="15"/>
        <v/>
      </c>
      <c r="Z63" s="67" t="str">
        <f t="shared" si="40"/>
        <v/>
      </c>
      <c r="AA63" s="68" t="str">
        <f t="shared" si="41"/>
        <v/>
      </c>
      <c r="AB63" s="69" t="str">
        <f t="shared" si="16"/>
        <v/>
      </c>
      <c r="AC63" s="69" t="str">
        <f t="shared" si="42"/>
        <v/>
      </c>
      <c r="AD63" s="64">
        <f t="shared" si="31"/>
        <v>44</v>
      </c>
      <c r="AG63" s="64" t="str">
        <f t="shared" si="43"/>
        <v/>
      </c>
      <c r="AH63" s="64">
        <f t="shared" si="48"/>
        <v>13</v>
      </c>
      <c r="AJ63" s="64" t="str">
        <f t="shared" si="18"/>
        <v/>
      </c>
      <c r="AK63" s="64">
        <f t="shared" si="19"/>
        <v>10</v>
      </c>
      <c r="AM63" s="64" t="str">
        <f t="shared" si="20"/>
        <v/>
      </c>
      <c r="AN63" s="64">
        <f t="shared" si="32"/>
        <v>2</v>
      </c>
      <c r="AP63" s="64" t="str">
        <f t="shared" si="44"/>
        <v/>
      </c>
      <c r="AQ63" s="64">
        <f t="shared" si="33"/>
        <v>23</v>
      </c>
      <c r="AS63" s="64" t="str">
        <f t="shared" si="45"/>
        <v/>
      </c>
      <c r="AT63" s="64">
        <f t="shared" si="34"/>
        <v>7</v>
      </c>
      <c r="AV63" s="64" t="str">
        <f>IF(ISNUMBER(SMALL(#REF!,ROW()-2)),SMALL(#REF!,ROW()-2),"")</f>
        <v/>
      </c>
      <c r="AW63" s="64">
        <f t="shared" si="35"/>
        <v>1</v>
      </c>
      <c r="AY63" s="70"/>
      <c r="AZ63" s="65" t="str">
        <f t="shared" si="46"/>
        <v/>
      </c>
      <c r="BB63" s="74" t="str">
        <f>IF(ISNUMBER(AY63),VLOOKUP(AY63,AZ:BA,2,FALSE),"")</f>
        <v/>
      </c>
      <c r="BC63" s="74"/>
      <c r="BD63" s="74" t="str">
        <f>P63</f>
        <v/>
      </c>
      <c r="BE63" s="64" t="str">
        <f t="shared" si="47"/>
        <v/>
      </c>
      <c r="BF63" s="64">
        <f t="shared" si="22"/>
        <v>12</v>
      </c>
      <c r="BG63" s="74" t="str">
        <f>IF(ISNUMBER(BD63),VLOOKUP(BD63,BE:BF,2,FALSE),"")</f>
        <v/>
      </c>
      <c r="BI63" s="64" t="str">
        <f t="shared" si="23"/>
        <v/>
      </c>
      <c r="BJ63" s="64">
        <f t="shared" si="24"/>
        <v>25</v>
      </c>
      <c r="BN63" s="89" t="str">
        <f>P63</f>
        <v/>
      </c>
      <c r="BO63" s="89">
        <f>SUM(G63,G64,G65,G66)</f>
        <v>0</v>
      </c>
      <c r="BP63" s="89">
        <f>SUM(I63,I64,I65,I66)</f>
        <v>0</v>
      </c>
      <c r="BQ63" s="90">
        <f>SUM(K63,K64,K65,K66)</f>
        <v>0</v>
      </c>
      <c r="BR63" s="90" t="str">
        <f>O63</f>
        <v/>
      </c>
      <c r="BS63" s="84" t="e">
        <f>#REF!</f>
        <v>#REF!</v>
      </c>
      <c r="BT63" s="90">
        <f>SUM(M63,M64,M65,M66)</f>
        <v>0</v>
      </c>
      <c r="BU63" s="84" t="e">
        <f>#REF!</f>
        <v>#REF!</v>
      </c>
      <c r="BV63" s="85" t="str">
        <f>IF(ISNUMBER(P63),CONCATENATE(BN63+100,BO63+100,BP63+100,BQ63+100,BT63+100,BR63+100)+0,"")</f>
        <v/>
      </c>
      <c r="BW63" s="85" t="str">
        <f>IF(ISNUMBER(SMALL(BV:BV,ROW()-2)),SMALL(BV:BV,ROW()-2),"")</f>
        <v/>
      </c>
      <c r="BX63" s="69" t="str">
        <f t="shared" si="25"/>
        <v/>
      </c>
      <c r="BY63" s="64">
        <f t="shared" si="26"/>
        <v>12</v>
      </c>
      <c r="CB63" s="63"/>
      <c r="CC63" s="63" t="str">
        <f t="shared" si="27"/>
        <v xml:space="preserve"> </v>
      </c>
      <c r="CD63" s="103" t="str">
        <f>VLOOKUP(N63,AS:AT,2,FALSE)</f>
        <v xml:space="preserve"> </v>
      </c>
      <c r="CE63" s="56" t="str">
        <f t="shared" si="28"/>
        <v/>
      </c>
      <c r="CF63" s="63"/>
      <c r="CG63" s="63" t="str">
        <f t="shared" si="29"/>
        <v xml:space="preserve"> </v>
      </c>
      <c r="CH63" s="63"/>
      <c r="CI63" s="66"/>
      <c r="CJ63" s="66"/>
      <c r="CK63" s="66"/>
      <c r="CL63" s="66"/>
      <c r="CM63" s="66"/>
      <c r="CN63" s="66"/>
      <c r="CO63" s="66"/>
      <c r="CP63" s="77"/>
      <c r="CQ63" s="77"/>
      <c r="CR63" s="77"/>
      <c r="CS63" s="77"/>
      <c r="CT63" s="77"/>
    </row>
    <row r="64" spans="1:98" ht="12" customHeight="1">
      <c r="B64" s="3" t="str">
        <f t="shared" si="10"/>
        <v/>
      </c>
      <c r="C64" s="20" t="str">
        <f>CONCATENATE(B63,"B")</f>
        <v>16B</v>
      </c>
      <c r="D64" s="21"/>
      <c r="E64" s="86"/>
      <c r="F64" s="22"/>
      <c r="G64" s="23" t="str">
        <f t="shared" si="37"/>
        <v/>
      </c>
      <c r="H64" s="22"/>
      <c r="I64" s="23" t="str">
        <f t="shared" si="38"/>
        <v/>
      </c>
      <c r="J64" s="24"/>
      <c r="K64" s="23" t="str">
        <f t="shared" si="11"/>
        <v/>
      </c>
      <c r="L64" s="22"/>
      <c r="M64" s="23" t="str">
        <f t="shared" si="39"/>
        <v/>
      </c>
      <c r="N64" s="91"/>
      <c r="O64" s="92"/>
      <c r="P64" s="92"/>
      <c r="Q64" s="100"/>
      <c r="R64" s="26" t="str">
        <f t="shared" si="13"/>
        <v/>
      </c>
      <c r="S64" s="27" t="str">
        <f t="shared" si="36"/>
        <v/>
      </c>
      <c r="T64" s="2"/>
      <c r="U64" s="2"/>
      <c r="V64" s="2"/>
      <c r="W64" s="2"/>
      <c r="X64" s="61" t="str">
        <f t="shared" si="30"/>
        <v/>
      </c>
      <c r="Y64" s="62" t="str">
        <f t="shared" si="15"/>
        <v/>
      </c>
      <c r="Z64" s="67" t="str">
        <f t="shared" si="40"/>
        <v/>
      </c>
      <c r="AA64" s="68" t="str">
        <f t="shared" si="41"/>
        <v/>
      </c>
      <c r="AB64" s="69" t="str">
        <f t="shared" si="16"/>
        <v/>
      </c>
      <c r="AC64" s="69" t="str">
        <f t="shared" si="42"/>
        <v/>
      </c>
      <c r="AD64" s="64">
        <f t="shared" si="31"/>
        <v>44</v>
      </c>
      <c r="AG64" s="64" t="str">
        <f t="shared" si="43"/>
        <v/>
      </c>
      <c r="AH64" s="64">
        <f t="shared" si="48"/>
        <v>13</v>
      </c>
      <c r="AJ64" s="64" t="str">
        <f t="shared" si="18"/>
        <v/>
      </c>
      <c r="AK64" s="64">
        <f t="shared" si="19"/>
        <v>10</v>
      </c>
      <c r="AM64" s="64" t="str">
        <f t="shared" si="20"/>
        <v/>
      </c>
      <c r="AN64" s="64">
        <f t="shared" si="32"/>
        <v>2</v>
      </c>
      <c r="AP64" s="64" t="str">
        <f t="shared" si="44"/>
        <v/>
      </c>
      <c r="AQ64" s="64">
        <f t="shared" si="33"/>
        <v>23</v>
      </c>
      <c r="AS64" s="64" t="str">
        <f t="shared" si="45"/>
        <v/>
      </c>
      <c r="AT64" s="64">
        <f t="shared" si="34"/>
        <v>7</v>
      </c>
      <c r="AV64" s="64" t="str">
        <f>IF(ISNUMBER(SMALL(#REF!,ROW()-2)),SMALL(#REF!,ROW()-2),"")</f>
        <v/>
      </c>
      <c r="AW64" s="64">
        <f t="shared" si="35"/>
        <v>1</v>
      </c>
      <c r="AY64" s="70"/>
      <c r="AZ64" s="65" t="str">
        <f t="shared" si="46"/>
        <v/>
      </c>
      <c r="BB64" s="74"/>
      <c r="BC64" s="74"/>
      <c r="BD64" s="74"/>
      <c r="BE64" s="64" t="str">
        <f t="shared" si="47"/>
        <v/>
      </c>
      <c r="BF64" s="64">
        <f t="shared" si="22"/>
        <v>12</v>
      </c>
      <c r="BG64" s="74"/>
      <c r="BI64" s="64" t="str">
        <f t="shared" si="23"/>
        <v/>
      </c>
      <c r="BJ64" s="64">
        <f t="shared" si="24"/>
        <v>25</v>
      </c>
      <c r="BN64" s="89"/>
      <c r="BO64" s="89"/>
      <c r="BP64" s="89"/>
      <c r="BQ64" s="90"/>
      <c r="BR64" s="90"/>
      <c r="BS64" s="84"/>
      <c r="BT64" s="90"/>
      <c r="BU64" s="84"/>
      <c r="BV64" s="85"/>
      <c r="BW64" s="85"/>
      <c r="BX64" s="69" t="str">
        <f t="shared" si="25"/>
        <v/>
      </c>
      <c r="BY64" s="64">
        <f t="shared" si="26"/>
        <v>12</v>
      </c>
      <c r="CB64" s="63"/>
      <c r="CC64" s="63" t="str">
        <f t="shared" si="27"/>
        <v xml:space="preserve"> </v>
      </c>
      <c r="CD64" s="103"/>
      <c r="CE64" s="56" t="str">
        <f t="shared" si="28"/>
        <v/>
      </c>
      <c r="CF64" s="63"/>
      <c r="CG64" s="63" t="str">
        <f t="shared" si="29"/>
        <v xml:space="preserve"> </v>
      </c>
      <c r="CH64" s="63"/>
      <c r="CI64" s="66"/>
      <c r="CJ64" s="66"/>
      <c r="CK64" s="66"/>
      <c r="CL64" s="66"/>
      <c r="CM64" s="66"/>
      <c r="CN64" s="66"/>
      <c r="CO64" s="66"/>
      <c r="CP64" s="77"/>
      <c r="CQ64" s="77"/>
      <c r="CR64" s="77"/>
      <c r="CS64" s="77"/>
      <c r="CT64" s="77"/>
    </row>
    <row r="65" spans="2:98" ht="12" customHeight="1">
      <c r="B65" s="3" t="str">
        <f t="shared" si="10"/>
        <v/>
      </c>
      <c r="C65" s="20" t="str">
        <f>CONCATENATE(B63,"C")</f>
        <v>16C</v>
      </c>
      <c r="D65" s="21"/>
      <c r="E65" s="86"/>
      <c r="F65" s="22"/>
      <c r="G65" s="23" t="str">
        <f t="shared" si="37"/>
        <v/>
      </c>
      <c r="H65" s="22"/>
      <c r="I65" s="23" t="str">
        <f t="shared" si="38"/>
        <v/>
      </c>
      <c r="J65" s="24"/>
      <c r="K65" s="23" t="str">
        <f t="shared" si="11"/>
        <v/>
      </c>
      <c r="L65" s="22"/>
      <c r="M65" s="23" t="str">
        <f t="shared" si="39"/>
        <v/>
      </c>
      <c r="N65" s="91"/>
      <c r="O65" s="92"/>
      <c r="P65" s="92"/>
      <c r="Q65" s="100"/>
      <c r="R65" s="26" t="str">
        <f t="shared" si="13"/>
        <v/>
      </c>
      <c r="S65" s="27" t="str">
        <f t="shared" si="36"/>
        <v/>
      </c>
      <c r="T65" s="2"/>
      <c r="U65" s="2"/>
      <c r="V65" s="2"/>
      <c r="W65" s="2"/>
      <c r="X65" s="61" t="str">
        <f t="shared" si="30"/>
        <v/>
      </c>
      <c r="Y65" s="62" t="str">
        <f t="shared" si="15"/>
        <v/>
      </c>
      <c r="Z65" s="67" t="str">
        <f t="shared" si="40"/>
        <v/>
      </c>
      <c r="AA65" s="68" t="str">
        <f t="shared" si="41"/>
        <v/>
      </c>
      <c r="AB65" s="69" t="str">
        <f t="shared" si="16"/>
        <v/>
      </c>
      <c r="AC65" s="69" t="str">
        <f t="shared" si="42"/>
        <v/>
      </c>
      <c r="AD65" s="64">
        <f t="shared" si="31"/>
        <v>44</v>
      </c>
      <c r="AG65" s="64" t="str">
        <f t="shared" si="43"/>
        <v/>
      </c>
      <c r="AH65" s="64">
        <f t="shared" si="48"/>
        <v>13</v>
      </c>
      <c r="AJ65" s="64" t="str">
        <f t="shared" si="18"/>
        <v/>
      </c>
      <c r="AK65" s="64">
        <f t="shared" si="19"/>
        <v>10</v>
      </c>
      <c r="AM65" s="64" t="str">
        <f t="shared" si="20"/>
        <v/>
      </c>
      <c r="AN65" s="64">
        <f t="shared" si="32"/>
        <v>2</v>
      </c>
      <c r="AP65" s="64" t="str">
        <f t="shared" si="44"/>
        <v/>
      </c>
      <c r="AQ65" s="64">
        <f t="shared" si="33"/>
        <v>23</v>
      </c>
      <c r="AS65" s="64" t="str">
        <f t="shared" si="45"/>
        <v/>
      </c>
      <c r="AT65" s="64">
        <f t="shared" si="34"/>
        <v>7</v>
      </c>
      <c r="AV65" s="64" t="str">
        <f>IF(ISNUMBER(SMALL(#REF!,ROW()-2)),SMALL(#REF!,ROW()-2),"")</f>
        <v/>
      </c>
      <c r="AW65" s="64">
        <f t="shared" si="35"/>
        <v>1</v>
      </c>
      <c r="AY65" s="70"/>
      <c r="AZ65" s="65" t="str">
        <f t="shared" si="46"/>
        <v/>
      </c>
      <c r="BB65" s="74"/>
      <c r="BC65" s="74"/>
      <c r="BD65" s="74"/>
      <c r="BE65" s="64" t="str">
        <f t="shared" si="47"/>
        <v/>
      </c>
      <c r="BF65" s="64">
        <f t="shared" si="22"/>
        <v>12</v>
      </c>
      <c r="BG65" s="74"/>
      <c r="BI65" s="64" t="str">
        <f t="shared" si="23"/>
        <v/>
      </c>
      <c r="BJ65" s="64">
        <f t="shared" si="24"/>
        <v>25</v>
      </c>
      <c r="BN65" s="89"/>
      <c r="BO65" s="89"/>
      <c r="BP65" s="89"/>
      <c r="BQ65" s="90"/>
      <c r="BR65" s="90"/>
      <c r="BS65" s="84"/>
      <c r="BT65" s="90"/>
      <c r="BU65" s="84"/>
      <c r="BV65" s="85"/>
      <c r="BW65" s="85"/>
      <c r="BX65" s="69" t="str">
        <f t="shared" si="25"/>
        <v/>
      </c>
      <c r="BY65" s="64">
        <f t="shared" si="26"/>
        <v>12</v>
      </c>
      <c r="CB65" s="63"/>
      <c r="CC65" s="63" t="str">
        <f t="shared" si="27"/>
        <v xml:space="preserve"> </v>
      </c>
      <c r="CD65" s="103"/>
      <c r="CE65" s="56" t="str">
        <f t="shared" si="28"/>
        <v/>
      </c>
      <c r="CF65" s="63"/>
      <c r="CG65" s="63" t="str">
        <f t="shared" si="29"/>
        <v xml:space="preserve"> </v>
      </c>
      <c r="CH65" s="63"/>
      <c r="CI65" s="66"/>
      <c r="CJ65" s="66"/>
      <c r="CK65" s="66"/>
      <c r="CL65" s="66"/>
      <c r="CM65" s="66"/>
      <c r="CN65" s="66"/>
      <c r="CO65" s="66"/>
      <c r="CP65" s="77"/>
      <c r="CQ65" s="77"/>
      <c r="CR65" s="77"/>
      <c r="CS65" s="77"/>
      <c r="CT65" s="77"/>
    </row>
    <row r="66" spans="2:98" ht="12" customHeight="1">
      <c r="B66" s="3" t="str">
        <f t="shared" si="10"/>
        <v/>
      </c>
      <c r="C66" s="20" t="str">
        <f>CONCATENATE(B63,"D")</f>
        <v>16D</v>
      </c>
      <c r="D66" s="21"/>
      <c r="E66" s="86"/>
      <c r="F66" s="22"/>
      <c r="G66" s="23" t="str">
        <f t="shared" si="37"/>
        <v/>
      </c>
      <c r="H66" s="22"/>
      <c r="I66" s="23" t="str">
        <f t="shared" si="38"/>
        <v/>
      </c>
      <c r="J66" s="24"/>
      <c r="K66" s="23" t="str">
        <f t="shared" si="11"/>
        <v/>
      </c>
      <c r="L66" s="22"/>
      <c r="M66" s="26" t="str">
        <f t="shared" si="39"/>
        <v/>
      </c>
      <c r="N66" s="91"/>
      <c r="O66" s="92"/>
      <c r="P66" s="92"/>
      <c r="Q66" s="100"/>
      <c r="R66" s="26" t="str">
        <f t="shared" si="13"/>
        <v/>
      </c>
      <c r="S66" s="32" t="str">
        <f t="shared" si="36"/>
        <v/>
      </c>
      <c r="T66" s="2"/>
      <c r="U66" s="2"/>
      <c r="V66" s="2"/>
      <c r="W66" s="2"/>
      <c r="X66" s="61" t="str">
        <f t="shared" si="30"/>
        <v/>
      </c>
      <c r="Y66" s="62" t="str">
        <f t="shared" si="15"/>
        <v/>
      </c>
      <c r="Z66" s="67" t="str">
        <f t="shared" si="40"/>
        <v/>
      </c>
      <c r="AA66" s="68" t="str">
        <f t="shared" si="41"/>
        <v/>
      </c>
      <c r="AB66" s="69" t="str">
        <f t="shared" si="16"/>
        <v/>
      </c>
      <c r="AC66" s="69" t="str">
        <f t="shared" si="42"/>
        <v/>
      </c>
      <c r="AD66" s="64">
        <f t="shared" si="31"/>
        <v>44</v>
      </c>
      <c r="AG66" s="64" t="str">
        <f t="shared" si="43"/>
        <v/>
      </c>
      <c r="AH66" s="64">
        <f t="shared" si="48"/>
        <v>13</v>
      </c>
      <c r="AJ66" s="64" t="str">
        <f t="shared" si="18"/>
        <v/>
      </c>
      <c r="AK66" s="64">
        <f t="shared" si="19"/>
        <v>10</v>
      </c>
      <c r="AM66" s="64" t="str">
        <f t="shared" si="20"/>
        <v/>
      </c>
      <c r="AN66" s="64">
        <f t="shared" si="32"/>
        <v>2</v>
      </c>
      <c r="AP66" s="64" t="str">
        <f t="shared" si="44"/>
        <v/>
      </c>
      <c r="AQ66" s="64">
        <f t="shared" si="33"/>
        <v>23</v>
      </c>
      <c r="AS66" s="64" t="str">
        <f t="shared" si="45"/>
        <v/>
      </c>
      <c r="AT66" s="64">
        <f t="shared" si="34"/>
        <v>7</v>
      </c>
      <c r="AV66" s="64" t="str">
        <f>IF(ISNUMBER(SMALL(#REF!,ROW()-2)),SMALL(#REF!,ROW()-2),"")</f>
        <v/>
      </c>
      <c r="AW66" s="64">
        <f t="shared" si="35"/>
        <v>1</v>
      </c>
      <c r="AY66" s="70"/>
      <c r="AZ66" s="65" t="str">
        <f t="shared" si="46"/>
        <v/>
      </c>
      <c r="BB66" s="74" t="str">
        <f>IF(ISNUMBER(AY66),VLOOKUP(AY66,AZ:BA,2,FALSE),"")</f>
        <v/>
      </c>
      <c r="BC66" s="74"/>
      <c r="BD66" s="74">
        <f>P66</f>
        <v>0</v>
      </c>
      <c r="BE66" s="64" t="str">
        <f t="shared" si="47"/>
        <v/>
      </c>
      <c r="BF66" s="64">
        <f t="shared" si="22"/>
        <v>12</v>
      </c>
      <c r="BG66" s="74">
        <f>IF(ISNUMBER(BD66),VLOOKUP(BD66,BE:BF,2,FALSE),"")</f>
        <v>0</v>
      </c>
      <c r="BI66" s="64" t="str">
        <f t="shared" si="23"/>
        <v/>
      </c>
      <c r="BJ66" s="64">
        <f t="shared" si="24"/>
        <v>25</v>
      </c>
      <c r="BN66" s="89"/>
      <c r="BO66" s="89"/>
      <c r="BP66" s="89"/>
      <c r="BQ66" s="90"/>
      <c r="BR66" s="90"/>
      <c r="BS66" s="84" t="e">
        <f>#REF!</f>
        <v>#REF!</v>
      </c>
      <c r="BT66" s="90"/>
      <c r="BU66" s="84" t="e">
        <f>#REF!</f>
        <v>#REF!</v>
      </c>
      <c r="BV66" s="85"/>
      <c r="BW66" s="85"/>
      <c r="BX66" s="69" t="str">
        <f t="shared" si="25"/>
        <v/>
      </c>
      <c r="BY66" s="64">
        <f t="shared" si="26"/>
        <v>12</v>
      </c>
      <c r="CB66" s="63"/>
      <c r="CC66" s="63" t="str">
        <f t="shared" si="27"/>
        <v xml:space="preserve"> </v>
      </c>
      <c r="CD66" s="103"/>
      <c r="CE66" s="56" t="str">
        <f t="shared" si="28"/>
        <v/>
      </c>
      <c r="CF66" s="63"/>
      <c r="CG66" s="63" t="str">
        <f t="shared" si="29"/>
        <v xml:space="preserve"> </v>
      </c>
      <c r="CH66" s="63"/>
      <c r="CI66" s="66"/>
      <c r="CJ66" s="66"/>
      <c r="CK66" s="66"/>
      <c r="CL66" s="66"/>
      <c r="CM66" s="66"/>
      <c r="CN66" s="66"/>
      <c r="CO66" s="66"/>
      <c r="CP66" s="77"/>
      <c r="CQ66" s="77"/>
      <c r="CR66" s="77"/>
      <c r="CS66" s="77"/>
      <c r="CT66" s="77"/>
    </row>
    <row r="67" spans="2:98" ht="12" customHeight="1">
      <c r="B67" s="3">
        <f t="shared" si="10"/>
        <v>17</v>
      </c>
      <c r="C67" s="20" t="str">
        <f>CONCATENATE(B67,"A")</f>
        <v>17A</v>
      </c>
      <c r="D67" s="21"/>
      <c r="E67" s="87"/>
      <c r="F67" s="22"/>
      <c r="G67" s="23" t="str">
        <f t="shared" ref="G67:G98" si="49">IF(ISBLANK(F67),"",IF(F67=0,$CB$2,CC67))</f>
        <v/>
      </c>
      <c r="H67" s="22"/>
      <c r="I67" s="23" t="str">
        <f t="shared" ref="I67:I98" si="50">IF(ISBLANK(H67),"",IF(H67=0,$CF$2,CG67))</f>
        <v/>
      </c>
      <c r="J67" s="24"/>
      <c r="K67" s="23" t="str">
        <f t="shared" si="11"/>
        <v/>
      </c>
      <c r="L67" s="22"/>
      <c r="M67" s="26" t="str">
        <f t="shared" ref="M67:M98" si="51">IF(ISNUMBER(L67),VLOOKUP(L67,AP:AQ,2,FALSE),"")</f>
        <v/>
      </c>
      <c r="N67" s="91"/>
      <c r="O67" s="92" t="str">
        <f>IF(ISBLANK(N67),"",IF(N67=0,$CC$2,CD67))</f>
        <v/>
      </c>
      <c r="P67" s="92" t="str">
        <f>IF(ISNUMBER(O67),IF(ISNUMBER(O67),IF(ISNUMBER(O67),IF(ISNUMBER(O67),O67+G67+G68+G69+G70+I67+I68+I69+I70+K67+K68+K69+K70+M67+M68+M69+M70,""),""),""),"")</f>
        <v/>
      </c>
      <c r="Q67" s="100" t="str">
        <f>IF(ISNUMBER(P67),VLOOKUP(BV67,BX:BY,2,FALSE),"")</f>
        <v/>
      </c>
      <c r="R67" s="26" t="str">
        <f t="shared" si="13"/>
        <v/>
      </c>
      <c r="S67" s="32" t="str">
        <f t="shared" si="36"/>
        <v/>
      </c>
      <c r="T67" s="2"/>
      <c r="U67" s="2"/>
      <c r="V67" s="2"/>
      <c r="W67" s="2"/>
      <c r="X67" s="61" t="str">
        <f t="shared" si="30"/>
        <v/>
      </c>
      <c r="Y67" s="62" t="str">
        <f t="shared" si="15"/>
        <v/>
      </c>
      <c r="Z67" s="67" t="str">
        <f t="shared" ref="Z67:Z98" si="52">K67</f>
        <v/>
      </c>
      <c r="AA67" s="68" t="str">
        <f t="shared" ref="AA67:AA98" si="53">M67</f>
        <v/>
      </c>
      <c r="AB67" s="69" t="str">
        <f t="shared" si="16"/>
        <v/>
      </c>
      <c r="AC67" s="69" t="str">
        <f t="shared" ref="AC67:AC98" si="54">IF(ISNUMBER(SMALL(AB:AB,ROW()-2)),SMALL(AB:AB,ROW()-2),"")</f>
        <v/>
      </c>
      <c r="AD67" s="64">
        <f t="shared" si="31"/>
        <v>44</v>
      </c>
      <c r="AG67" s="64" t="str">
        <f t="shared" ref="AG67:AG98" si="55">IF(ISNUMBER(LARGE(F:F,ROW()-2)),LARGE(F:F,ROW()-2),"")</f>
        <v/>
      </c>
      <c r="AH67" s="64">
        <f t="shared" si="48"/>
        <v>13</v>
      </c>
      <c r="AJ67" s="64" t="str">
        <f t="shared" si="18"/>
        <v/>
      </c>
      <c r="AK67" s="64">
        <f t="shared" si="19"/>
        <v>10</v>
      </c>
      <c r="AM67" s="64" t="str">
        <f t="shared" si="20"/>
        <v/>
      </c>
      <c r="AN67" s="64">
        <f t="shared" si="32"/>
        <v>2</v>
      </c>
      <c r="AP67" s="64" t="str">
        <f t="shared" ref="AP67:AP98" si="56">IF(ISNUMBER(SMALL(L:L,ROW()-2)),SMALL(L:L,ROW()-2),"")</f>
        <v/>
      </c>
      <c r="AQ67" s="64">
        <f t="shared" si="33"/>
        <v>23</v>
      </c>
      <c r="AS67" s="64" t="str">
        <f t="shared" ref="AS67:AS98" si="57">IF(ISNUMBER(LARGE(N:N,ROW()-2)),LARGE(N:N,ROW()-2),"")</f>
        <v/>
      </c>
      <c r="AT67" s="64">
        <f t="shared" si="34"/>
        <v>7</v>
      </c>
      <c r="AV67" s="64" t="str">
        <f>IF(ISNUMBER(SMALL(#REF!,ROW()-2)),SMALL(#REF!,ROW()-2),"")</f>
        <v/>
      </c>
      <c r="AW67" s="64">
        <f t="shared" si="35"/>
        <v>1</v>
      </c>
      <c r="AY67" s="70"/>
      <c r="AZ67" s="65" t="str">
        <f t="shared" ref="AZ67:AZ98" si="58">IF(ISNUMBER(LARGE(AY:AY,ROW()-2)),LARGE(AY:AY,ROW()-2),"")</f>
        <v/>
      </c>
      <c r="BB67" s="74"/>
      <c r="BC67" s="74"/>
      <c r="BD67" s="74"/>
      <c r="BE67" s="64" t="str">
        <f t="shared" ref="BE67:BE98" si="59">IF(ISNUMBER(SMALL(P:P,ROW()-2)),SMALL(P:P,ROW()-2),"")</f>
        <v/>
      </c>
      <c r="BF67" s="64">
        <f t="shared" si="22"/>
        <v>12</v>
      </c>
      <c r="BG67" s="74"/>
      <c r="BI67" s="64" t="str">
        <f t="shared" si="23"/>
        <v/>
      </c>
      <c r="BJ67" s="64">
        <f t="shared" si="24"/>
        <v>25</v>
      </c>
      <c r="BN67" s="89" t="str">
        <f>P67</f>
        <v/>
      </c>
      <c r="BO67" s="89">
        <f>SUM(G67,G68,G69,G70)</f>
        <v>0</v>
      </c>
      <c r="BP67" s="89">
        <f>SUM(I67,I68,I69,I70)</f>
        <v>0</v>
      </c>
      <c r="BQ67" s="90">
        <f>SUM(K67,K68,K69,K70)</f>
        <v>0</v>
      </c>
      <c r="BR67" s="90" t="str">
        <f>O67</f>
        <v/>
      </c>
      <c r="BS67" s="84"/>
      <c r="BT67" s="90">
        <f>SUM(M67,M68,M69,M70)</f>
        <v>0</v>
      </c>
      <c r="BU67" s="84"/>
      <c r="BV67" s="85" t="str">
        <f>IF(ISNUMBER(P67),CONCATENATE(BN67+100,BO67+100,BP67+100,BQ67+100,BT67+100,BR67+100)+0,"")</f>
        <v/>
      </c>
      <c r="BW67" s="85" t="str">
        <f>IF(ISNUMBER(SMALL(BV:BV,ROW()-2)),SMALL(BV:BV,ROW()-2),"")</f>
        <v/>
      </c>
      <c r="BX67" s="69" t="str">
        <f t="shared" si="25"/>
        <v/>
      </c>
      <c r="BY67" s="64">
        <f t="shared" si="26"/>
        <v>12</v>
      </c>
      <c r="CB67" s="63"/>
      <c r="CC67" s="63" t="str">
        <f t="shared" si="27"/>
        <v xml:space="preserve"> </v>
      </c>
      <c r="CD67" s="103" t="str">
        <f>VLOOKUP(N67,AS:AT,2,FALSE)</f>
        <v xml:space="preserve"> </v>
      </c>
      <c r="CE67" s="56" t="str">
        <f t="shared" si="28"/>
        <v/>
      </c>
      <c r="CF67" s="63"/>
      <c r="CG67" s="63" t="str">
        <f t="shared" si="29"/>
        <v xml:space="preserve"> </v>
      </c>
      <c r="CH67" s="63"/>
      <c r="CI67" s="66"/>
      <c r="CJ67" s="66"/>
      <c r="CK67" s="66"/>
      <c r="CL67" s="66"/>
      <c r="CM67" s="66"/>
      <c r="CN67" s="66"/>
      <c r="CO67" s="66"/>
      <c r="CP67" s="77"/>
      <c r="CQ67" s="77"/>
      <c r="CR67" s="77"/>
      <c r="CS67" s="77"/>
      <c r="CT67" s="77"/>
    </row>
    <row r="68" spans="2:98" ht="12" customHeight="1">
      <c r="B68" s="3" t="str">
        <f t="shared" ref="B68:B131" si="60">IF(MOD(ROW(),4)=3,((ROW()+1)/4),"")</f>
        <v/>
      </c>
      <c r="C68" s="20" t="str">
        <f>CONCATENATE(B67,"B")</f>
        <v>17B</v>
      </c>
      <c r="D68" s="21"/>
      <c r="E68" s="87"/>
      <c r="F68" s="22"/>
      <c r="G68" s="23" t="str">
        <f t="shared" si="49"/>
        <v/>
      </c>
      <c r="H68" s="22"/>
      <c r="I68" s="23" t="str">
        <f t="shared" si="50"/>
        <v/>
      </c>
      <c r="J68" s="24"/>
      <c r="K68" s="23" t="str">
        <f t="shared" ref="K68:K131" si="61">IF(ISNUMBER(J68),VLOOKUP(J68,AM:AN,2,FALSE),"")</f>
        <v/>
      </c>
      <c r="L68" s="22"/>
      <c r="M68" s="26" t="str">
        <f t="shared" si="51"/>
        <v/>
      </c>
      <c r="N68" s="91"/>
      <c r="O68" s="92"/>
      <c r="P68" s="92"/>
      <c r="Q68" s="100"/>
      <c r="R68" s="26" t="str">
        <f t="shared" ref="R68:R131" si="62">IF(ISNUMBER(G68),IF(ISNUMBER(I68),IF(ISNUMBER(K68),IF(ISNUMBER(M68),SUM(G68,I68,K68,M68),""),""),""),"")</f>
        <v/>
      </c>
      <c r="S68" s="32" t="str">
        <f t="shared" si="36"/>
        <v/>
      </c>
      <c r="T68" s="2"/>
      <c r="U68" s="2"/>
      <c r="V68" s="2"/>
      <c r="W68" s="2"/>
      <c r="X68" s="61" t="str">
        <f t="shared" si="30"/>
        <v/>
      </c>
      <c r="Y68" s="62" t="str">
        <f t="shared" ref="Y68:Y131" si="63">I68</f>
        <v/>
      </c>
      <c r="Z68" s="67" t="str">
        <f t="shared" si="52"/>
        <v/>
      </c>
      <c r="AA68" s="68" t="str">
        <f t="shared" si="53"/>
        <v/>
      </c>
      <c r="AB68" s="69" t="str">
        <f t="shared" ref="AB68:AB131" si="64">IF(ISNUMBER(R68),CONCATENATE(R68+100,X68+100,Y68+100,Z68+100,AA68+100)+0,"")</f>
        <v/>
      </c>
      <c r="AC68" s="69" t="str">
        <f t="shared" si="54"/>
        <v/>
      </c>
      <c r="AD68" s="64">
        <f t="shared" si="31"/>
        <v>44</v>
      </c>
      <c r="AG68" s="64" t="str">
        <f t="shared" si="55"/>
        <v/>
      </c>
      <c r="AH68" s="64">
        <f t="shared" ref="AH68:AH99" si="65">IF(AG67&lt;&gt;AG68,AH67+1,AH67)</f>
        <v>13</v>
      </c>
      <c r="AJ68" s="64" t="str">
        <f t="shared" ref="AJ68:AJ131" si="66">IF(ISNUMBER(LARGE(H:H,ROW()-2)),LARGE(H:H,ROW()-2),"")</f>
        <v/>
      </c>
      <c r="AK68" s="64">
        <f t="shared" ref="AK68:AK131" si="67">IF(AJ67&lt;&gt;AJ68,AK67+1,AK67)</f>
        <v>10</v>
      </c>
      <c r="AM68" s="64" t="str">
        <f t="shared" ref="AM68:AM131" si="68">IF(ISNUMBER(SMALL(J:J,ROW()-2)),SMALL(J:J,ROW()-2),"")</f>
        <v/>
      </c>
      <c r="AN68" s="64">
        <f t="shared" si="32"/>
        <v>2</v>
      </c>
      <c r="AP68" s="64" t="str">
        <f t="shared" si="56"/>
        <v/>
      </c>
      <c r="AQ68" s="64">
        <f t="shared" si="33"/>
        <v>23</v>
      </c>
      <c r="AS68" s="64" t="str">
        <f t="shared" si="57"/>
        <v/>
      </c>
      <c r="AT68" s="64">
        <f t="shared" si="34"/>
        <v>7</v>
      </c>
      <c r="AV68" s="64" t="str">
        <f>IF(ISNUMBER(SMALL(#REF!,ROW()-2)),SMALL(#REF!,ROW()-2),"")</f>
        <v/>
      </c>
      <c r="AW68" s="64">
        <f t="shared" si="35"/>
        <v>1</v>
      </c>
      <c r="AY68" s="70"/>
      <c r="AZ68" s="65" t="str">
        <f t="shared" si="58"/>
        <v/>
      </c>
      <c r="BB68" s="74"/>
      <c r="BC68" s="74"/>
      <c r="BD68" s="74"/>
      <c r="BE68" s="64" t="str">
        <f t="shared" si="59"/>
        <v/>
      </c>
      <c r="BF68" s="64">
        <f t="shared" ref="BF68:BF131" si="69">IF(BE67&lt;&gt;BE68,BF67+1,BF67)</f>
        <v>12</v>
      </c>
      <c r="BG68" s="74"/>
      <c r="BI68" s="64" t="str">
        <f t="shared" ref="BI68:BI131" si="70">IF(ISNUMBER(SMALL(R:R,ROW()-2)),SMALL(R:R,ROW()-2),"")</f>
        <v/>
      </c>
      <c r="BJ68" s="64">
        <f t="shared" ref="BJ68:BJ131" si="71">IF(BI67&lt;&gt;BI68,BJ67+1,BJ67)</f>
        <v>25</v>
      </c>
      <c r="BN68" s="89"/>
      <c r="BO68" s="89"/>
      <c r="BP68" s="89"/>
      <c r="BQ68" s="90"/>
      <c r="BR68" s="90"/>
      <c r="BS68" s="84"/>
      <c r="BT68" s="90"/>
      <c r="BU68" s="84"/>
      <c r="BV68" s="85"/>
      <c r="BW68" s="85"/>
      <c r="BX68" s="69" t="str">
        <f t="shared" ref="BX68:BX131" si="72">IF(ISNUMBER(SMALL(BV:BV,ROW()-2)),SMALL(BV:BV,ROW()-2),"")</f>
        <v/>
      </c>
      <c r="BY68" s="64">
        <f t="shared" ref="BY68:BY131" si="73">IF(BX67&lt;&gt;BX68,BY67+1,BY67)</f>
        <v>12</v>
      </c>
      <c r="CB68" s="63"/>
      <c r="CC68" s="63" t="str">
        <f t="shared" ref="CC68:CC131" si="74">VLOOKUP(F68,AG:AH,2,FALSE)</f>
        <v xml:space="preserve"> </v>
      </c>
      <c r="CD68" s="103"/>
      <c r="CE68" s="56" t="str">
        <f t="shared" ref="CE68:CE131" si="75">IF(ISNUMBER(J68),VLOOKUP(J68,AM:AN,2,FALSE),"")</f>
        <v/>
      </c>
      <c r="CF68" s="63"/>
      <c r="CG68" s="63" t="str">
        <f t="shared" ref="CG68:CG131" si="76">VLOOKUP(H68,AJ:AK,2,FALSE)</f>
        <v xml:space="preserve"> </v>
      </c>
      <c r="CH68" s="63"/>
      <c r="CI68" s="66"/>
      <c r="CJ68" s="66"/>
      <c r="CK68" s="66"/>
      <c r="CL68" s="66"/>
      <c r="CM68" s="66"/>
      <c r="CN68" s="66"/>
      <c r="CO68" s="66"/>
      <c r="CP68" s="77"/>
      <c r="CQ68" s="77"/>
      <c r="CR68" s="77"/>
      <c r="CS68" s="77"/>
      <c r="CT68" s="77"/>
    </row>
    <row r="69" spans="2:98" ht="12" customHeight="1">
      <c r="B69" s="3" t="str">
        <f t="shared" si="60"/>
        <v/>
      </c>
      <c r="C69" s="20" t="str">
        <f>CONCATENATE(B67,"C")</f>
        <v>17C</v>
      </c>
      <c r="D69" s="21"/>
      <c r="E69" s="87"/>
      <c r="F69" s="22"/>
      <c r="G69" s="23" t="str">
        <f t="shared" si="49"/>
        <v/>
      </c>
      <c r="H69" s="22"/>
      <c r="I69" s="23" t="str">
        <f t="shared" si="50"/>
        <v/>
      </c>
      <c r="J69" s="24"/>
      <c r="K69" s="23" t="str">
        <f t="shared" si="61"/>
        <v/>
      </c>
      <c r="L69" s="22"/>
      <c r="M69" s="25" t="str">
        <f t="shared" si="51"/>
        <v/>
      </c>
      <c r="N69" s="91"/>
      <c r="O69" s="92"/>
      <c r="P69" s="92"/>
      <c r="Q69" s="100"/>
      <c r="R69" s="26" t="str">
        <f t="shared" si="62"/>
        <v/>
      </c>
      <c r="S69" s="27" t="str">
        <f t="shared" si="36"/>
        <v/>
      </c>
      <c r="T69" s="2"/>
      <c r="U69" s="2"/>
      <c r="V69" s="2"/>
      <c r="W69" s="2"/>
      <c r="X69" s="61" t="str">
        <f t="shared" ref="X69:X132" si="77">G69</f>
        <v/>
      </c>
      <c r="Y69" s="62" t="str">
        <f t="shared" si="63"/>
        <v/>
      </c>
      <c r="Z69" s="67" t="str">
        <f t="shared" si="52"/>
        <v/>
      </c>
      <c r="AA69" s="68" t="str">
        <f t="shared" si="53"/>
        <v/>
      </c>
      <c r="AB69" s="69" t="str">
        <f t="shared" si="64"/>
        <v/>
      </c>
      <c r="AC69" s="69" t="str">
        <f t="shared" si="54"/>
        <v/>
      </c>
      <c r="AD69" s="64">
        <f t="shared" ref="AD69:AD132" si="78">IF(AC68&lt;&gt;AC69,AD68+1,AD68)</f>
        <v>44</v>
      </c>
      <c r="AG69" s="64" t="str">
        <f t="shared" si="55"/>
        <v/>
      </c>
      <c r="AH69" s="64">
        <f t="shared" si="65"/>
        <v>13</v>
      </c>
      <c r="AJ69" s="64" t="str">
        <f t="shared" si="66"/>
        <v/>
      </c>
      <c r="AK69" s="64">
        <f t="shared" si="67"/>
        <v>10</v>
      </c>
      <c r="AM69" s="64" t="str">
        <f t="shared" si="68"/>
        <v/>
      </c>
      <c r="AN69" s="64">
        <f t="shared" ref="AN69:AN132" si="79">IF(AM68&lt;&gt;AM69,AN68+1,AN68)</f>
        <v>2</v>
      </c>
      <c r="AP69" s="64" t="str">
        <f t="shared" si="56"/>
        <v/>
      </c>
      <c r="AQ69" s="64">
        <f t="shared" ref="AQ69:AQ132" si="80">IF(AP68&lt;&gt;AP69,AQ68+1,AQ68)</f>
        <v>23</v>
      </c>
      <c r="AS69" s="64" t="str">
        <f t="shared" si="57"/>
        <v/>
      </c>
      <c r="AT69" s="64">
        <f t="shared" ref="AT69:AT132" si="81">IF(AS68&lt;&gt;AS69,AT68+1,AT68)</f>
        <v>7</v>
      </c>
      <c r="AV69" s="64" t="str">
        <f>IF(ISNUMBER(SMALL(#REF!,ROW()-2)),SMALL(#REF!,ROW()-2),"")</f>
        <v/>
      </c>
      <c r="AW69" s="64">
        <f t="shared" ref="AW69:AW132" si="82">IF(AV68&lt;&gt;AV69,AW68+1,AW68)</f>
        <v>1</v>
      </c>
      <c r="AY69" s="70"/>
      <c r="AZ69" s="65" t="str">
        <f t="shared" si="58"/>
        <v/>
      </c>
      <c r="BB69" s="74" t="str">
        <f>IF(ISNUMBER(AY69),VLOOKUP(AY69,AZ:BA,2,FALSE),"")</f>
        <v/>
      </c>
      <c r="BC69" s="74"/>
      <c r="BD69" s="74">
        <f>P69</f>
        <v>0</v>
      </c>
      <c r="BE69" s="64" t="str">
        <f t="shared" si="59"/>
        <v/>
      </c>
      <c r="BF69" s="64">
        <f t="shared" si="69"/>
        <v>12</v>
      </c>
      <c r="BG69" s="74">
        <f>IF(ISNUMBER(BD69),VLOOKUP(BD69,BE:BF,2,FALSE),"")</f>
        <v>0</v>
      </c>
      <c r="BI69" s="64" t="str">
        <f t="shared" si="70"/>
        <v/>
      </c>
      <c r="BJ69" s="64">
        <f t="shared" si="71"/>
        <v>25</v>
      </c>
      <c r="BN69" s="89"/>
      <c r="BO69" s="89"/>
      <c r="BP69" s="89"/>
      <c r="BQ69" s="90"/>
      <c r="BR69" s="90"/>
      <c r="BS69" s="84" t="e">
        <f>#REF!</f>
        <v>#REF!</v>
      </c>
      <c r="BT69" s="90"/>
      <c r="BU69" s="84" t="e">
        <f>#REF!</f>
        <v>#REF!</v>
      </c>
      <c r="BV69" s="85"/>
      <c r="BW69" s="85"/>
      <c r="BX69" s="69" t="str">
        <f t="shared" si="72"/>
        <v/>
      </c>
      <c r="BY69" s="64">
        <f t="shared" si="73"/>
        <v>12</v>
      </c>
      <c r="CB69" s="63"/>
      <c r="CC69" s="63" t="str">
        <f t="shared" si="74"/>
        <v xml:space="preserve"> </v>
      </c>
      <c r="CD69" s="103"/>
      <c r="CE69" s="56" t="str">
        <f t="shared" si="75"/>
        <v/>
      </c>
      <c r="CF69" s="63"/>
      <c r="CG69" s="63" t="str">
        <f t="shared" si="76"/>
        <v xml:space="preserve"> </v>
      </c>
      <c r="CH69" s="63"/>
      <c r="CI69" s="66"/>
      <c r="CJ69" s="66"/>
      <c r="CK69" s="66"/>
      <c r="CL69" s="66"/>
      <c r="CM69" s="66"/>
      <c r="CN69" s="66"/>
      <c r="CO69" s="66"/>
      <c r="CP69" s="77"/>
      <c r="CQ69" s="77"/>
      <c r="CR69" s="77"/>
      <c r="CS69" s="77"/>
      <c r="CT69" s="77"/>
    </row>
    <row r="70" spans="2:98" ht="12" customHeight="1">
      <c r="B70" s="3" t="str">
        <f t="shared" si="60"/>
        <v/>
      </c>
      <c r="C70" s="20" t="str">
        <f>CONCATENATE(B67,"D")</f>
        <v>17D</v>
      </c>
      <c r="D70" s="21"/>
      <c r="E70" s="87"/>
      <c r="F70" s="22"/>
      <c r="G70" s="23" t="str">
        <f t="shared" si="49"/>
        <v/>
      </c>
      <c r="H70" s="22"/>
      <c r="I70" s="23" t="str">
        <f t="shared" si="50"/>
        <v/>
      </c>
      <c r="J70" s="24"/>
      <c r="K70" s="23" t="str">
        <f t="shared" si="61"/>
        <v/>
      </c>
      <c r="L70" s="22"/>
      <c r="M70" s="23" t="str">
        <f t="shared" si="51"/>
        <v/>
      </c>
      <c r="N70" s="91"/>
      <c r="O70" s="92"/>
      <c r="P70" s="92"/>
      <c r="Q70" s="100"/>
      <c r="R70" s="26" t="str">
        <f t="shared" si="62"/>
        <v/>
      </c>
      <c r="S70" s="27" t="str">
        <f t="shared" si="36"/>
        <v/>
      </c>
      <c r="T70" s="2"/>
      <c r="U70" s="2"/>
      <c r="V70" s="2"/>
      <c r="W70" s="2"/>
      <c r="X70" s="61" t="str">
        <f t="shared" si="77"/>
        <v/>
      </c>
      <c r="Y70" s="62" t="str">
        <f t="shared" si="63"/>
        <v/>
      </c>
      <c r="Z70" s="67" t="str">
        <f t="shared" si="52"/>
        <v/>
      </c>
      <c r="AA70" s="68" t="str">
        <f t="shared" si="53"/>
        <v/>
      </c>
      <c r="AB70" s="69" t="str">
        <f t="shared" si="64"/>
        <v/>
      </c>
      <c r="AC70" s="69" t="str">
        <f t="shared" si="54"/>
        <v/>
      </c>
      <c r="AD70" s="64">
        <f t="shared" si="78"/>
        <v>44</v>
      </c>
      <c r="AG70" s="64" t="str">
        <f t="shared" si="55"/>
        <v/>
      </c>
      <c r="AH70" s="64">
        <f t="shared" si="65"/>
        <v>13</v>
      </c>
      <c r="AJ70" s="64" t="str">
        <f t="shared" si="66"/>
        <v/>
      </c>
      <c r="AK70" s="64">
        <f t="shared" si="67"/>
        <v>10</v>
      </c>
      <c r="AM70" s="64" t="str">
        <f t="shared" si="68"/>
        <v/>
      </c>
      <c r="AN70" s="64">
        <f t="shared" si="79"/>
        <v>2</v>
      </c>
      <c r="AP70" s="64" t="str">
        <f t="shared" si="56"/>
        <v/>
      </c>
      <c r="AQ70" s="64">
        <f t="shared" si="80"/>
        <v>23</v>
      </c>
      <c r="AS70" s="64" t="str">
        <f t="shared" si="57"/>
        <v/>
      </c>
      <c r="AT70" s="64">
        <f t="shared" si="81"/>
        <v>7</v>
      </c>
      <c r="AV70" s="64" t="str">
        <f>IF(ISNUMBER(SMALL(#REF!,ROW()-2)),SMALL(#REF!,ROW()-2),"")</f>
        <v/>
      </c>
      <c r="AW70" s="64">
        <f t="shared" si="82"/>
        <v>1</v>
      </c>
      <c r="AY70" s="70"/>
      <c r="AZ70" s="65" t="str">
        <f t="shared" si="58"/>
        <v/>
      </c>
      <c r="BB70" s="74"/>
      <c r="BC70" s="74"/>
      <c r="BD70" s="74"/>
      <c r="BE70" s="64" t="str">
        <f t="shared" si="59"/>
        <v/>
      </c>
      <c r="BF70" s="64">
        <f t="shared" si="69"/>
        <v>12</v>
      </c>
      <c r="BG70" s="74"/>
      <c r="BI70" s="64" t="str">
        <f t="shared" si="70"/>
        <v/>
      </c>
      <c r="BJ70" s="64">
        <f t="shared" si="71"/>
        <v>25</v>
      </c>
      <c r="BN70" s="89"/>
      <c r="BO70" s="89"/>
      <c r="BP70" s="89"/>
      <c r="BQ70" s="90"/>
      <c r="BR70" s="90"/>
      <c r="BS70" s="84"/>
      <c r="BT70" s="90"/>
      <c r="BU70" s="84"/>
      <c r="BV70" s="85"/>
      <c r="BW70" s="85"/>
      <c r="BX70" s="69" t="str">
        <f t="shared" si="72"/>
        <v/>
      </c>
      <c r="BY70" s="64">
        <f t="shared" si="73"/>
        <v>12</v>
      </c>
      <c r="CB70" s="63"/>
      <c r="CC70" s="63" t="str">
        <f t="shared" si="74"/>
        <v xml:space="preserve"> </v>
      </c>
      <c r="CD70" s="103"/>
      <c r="CE70" s="56" t="str">
        <f t="shared" si="75"/>
        <v/>
      </c>
      <c r="CF70" s="63"/>
      <c r="CG70" s="63" t="str">
        <f t="shared" si="76"/>
        <v xml:space="preserve"> </v>
      </c>
      <c r="CH70" s="63"/>
      <c r="CI70" s="66"/>
      <c r="CJ70" s="66"/>
      <c r="CK70" s="66"/>
      <c r="CL70" s="66"/>
      <c r="CM70" s="66"/>
      <c r="CN70" s="66"/>
      <c r="CO70" s="66"/>
      <c r="CP70" s="77"/>
      <c r="CQ70" s="77"/>
      <c r="CR70" s="77"/>
      <c r="CS70" s="77"/>
      <c r="CT70" s="77"/>
    </row>
    <row r="71" spans="2:98" ht="12" customHeight="1">
      <c r="B71" s="3">
        <f t="shared" si="60"/>
        <v>18</v>
      </c>
      <c r="C71" s="20" t="str">
        <f>CONCATENATE(B71,"A")</f>
        <v>18A</v>
      </c>
      <c r="D71" s="21"/>
      <c r="E71" s="102"/>
      <c r="F71" s="22"/>
      <c r="G71" s="23" t="str">
        <f t="shared" si="49"/>
        <v/>
      </c>
      <c r="H71" s="22"/>
      <c r="I71" s="23" t="str">
        <f t="shared" si="50"/>
        <v/>
      </c>
      <c r="J71" s="24"/>
      <c r="K71" s="23" t="str">
        <f t="shared" si="61"/>
        <v/>
      </c>
      <c r="L71" s="22"/>
      <c r="M71" s="23" t="str">
        <f t="shared" si="51"/>
        <v/>
      </c>
      <c r="N71" s="91"/>
      <c r="O71" s="92" t="str">
        <f>IF(ISBLANK(N71),"",IF(N71=0,$CC$2,CD71))</f>
        <v/>
      </c>
      <c r="P71" s="92" t="str">
        <f>IF(ISNUMBER(O71),IF(ISNUMBER(O71),IF(ISNUMBER(O71),IF(ISNUMBER(O71),O71+G71+G72+G73+G74+I71+I72+I73+I74+K71+K72+K73+K74+M71+M72+M73+M74,""),""),""),"")</f>
        <v/>
      </c>
      <c r="Q71" s="100" t="str">
        <f>IF(ISNUMBER(P71),VLOOKUP(BV71,BX:BY,2,FALSE),"")</f>
        <v/>
      </c>
      <c r="R71" s="26" t="str">
        <f t="shared" si="62"/>
        <v/>
      </c>
      <c r="S71" s="27" t="str">
        <f t="shared" si="36"/>
        <v/>
      </c>
      <c r="T71" s="2"/>
      <c r="U71" s="2"/>
      <c r="V71" s="2"/>
      <c r="W71" s="2"/>
      <c r="X71" s="61" t="str">
        <f t="shared" si="77"/>
        <v/>
      </c>
      <c r="Y71" s="62" t="str">
        <f t="shared" si="63"/>
        <v/>
      </c>
      <c r="Z71" s="67" t="str">
        <f t="shared" si="52"/>
        <v/>
      </c>
      <c r="AA71" s="68" t="str">
        <f t="shared" si="53"/>
        <v/>
      </c>
      <c r="AB71" s="69" t="str">
        <f t="shared" si="64"/>
        <v/>
      </c>
      <c r="AC71" s="69" t="str">
        <f t="shared" si="54"/>
        <v/>
      </c>
      <c r="AD71" s="64">
        <f t="shared" si="78"/>
        <v>44</v>
      </c>
      <c r="AG71" s="64" t="str">
        <f t="shared" si="55"/>
        <v/>
      </c>
      <c r="AH71" s="64">
        <f t="shared" si="65"/>
        <v>13</v>
      </c>
      <c r="AJ71" s="64" t="str">
        <f t="shared" si="66"/>
        <v/>
      </c>
      <c r="AK71" s="64">
        <f t="shared" si="67"/>
        <v>10</v>
      </c>
      <c r="AM71" s="64" t="str">
        <f t="shared" si="68"/>
        <v/>
      </c>
      <c r="AN71" s="64">
        <f t="shared" si="79"/>
        <v>2</v>
      </c>
      <c r="AP71" s="64" t="str">
        <f t="shared" si="56"/>
        <v/>
      </c>
      <c r="AQ71" s="64">
        <f t="shared" si="80"/>
        <v>23</v>
      </c>
      <c r="AS71" s="64" t="str">
        <f t="shared" si="57"/>
        <v/>
      </c>
      <c r="AT71" s="64">
        <f t="shared" si="81"/>
        <v>7</v>
      </c>
      <c r="AV71" s="64" t="str">
        <f>IF(ISNUMBER(SMALL(#REF!,ROW()-2)),SMALL(#REF!,ROW()-2),"")</f>
        <v/>
      </c>
      <c r="AW71" s="64">
        <f t="shared" si="82"/>
        <v>1</v>
      </c>
      <c r="AY71" s="70"/>
      <c r="AZ71" s="65" t="str">
        <f t="shared" si="58"/>
        <v/>
      </c>
      <c r="BB71" s="74"/>
      <c r="BC71" s="74"/>
      <c r="BD71" s="74"/>
      <c r="BE71" s="64" t="str">
        <f t="shared" si="59"/>
        <v/>
      </c>
      <c r="BF71" s="64">
        <f t="shared" si="69"/>
        <v>12</v>
      </c>
      <c r="BG71" s="74"/>
      <c r="BI71" s="64" t="str">
        <f t="shared" si="70"/>
        <v/>
      </c>
      <c r="BJ71" s="64">
        <f t="shared" si="71"/>
        <v>25</v>
      </c>
      <c r="BN71" s="89" t="str">
        <f>P71</f>
        <v/>
      </c>
      <c r="BO71" s="89">
        <f>SUM(G71,G72,G73,G74)</f>
        <v>0</v>
      </c>
      <c r="BP71" s="89">
        <f>SUM(I71,I72,I73,I74)</f>
        <v>0</v>
      </c>
      <c r="BQ71" s="90">
        <f>SUM(K71,K72,K73,K74)</f>
        <v>0</v>
      </c>
      <c r="BR71" s="90" t="str">
        <f>O71</f>
        <v/>
      </c>
      <c r="BS71" s="84"/>
      <c r="BT71" s="90">
        <f>SUM(M71,M72,M73,M74)</f>
        <v>0</v>
      </c>
      <c r="BU71" s="84"/>
      <c r="BV71" s="85" t="str">
        <f>IF(ISNUMBER(P71),CONCATENATE(BN71+100,BO71+100,BP71+100,BQ71+100,BT71+100,BR71+100)+0,"")</f>
        <v/>
      </c>
      <c r="BW71" s="85" t="str">
        <f>IF(ISNUMBER(SMALL(BV:BV,ROW()-2)),SMALL(BV:BV,ROW()-2),"")</f>
        <v/>
      </c>
      <c r="BX71" s="69" t="str">
        <f t="shared" si="72"/>
        <v/>
      </c>
      <c r="BY71" s="64">
        <f t="shared" si="73"/>
        <v>12</v>
      </c>
      <c r="CB71" s="63"/>
      <c r="CC71" s="63" t="str">
        <f t="shared" si="74"/>
        <v xml:space="preserve"> </v>
      </c>
      <c r="CD71" s="103" t="str">
        <f>VLOOKUP(N71,AS:AT,2,FALSE)</f>
        <v xml:space="preserve"> </v>
      </c>
      <c r="CE71" s="56" t="str">
        <f t="shared" si="75"/>
        <v/>
      </c>
      <c r="CF71" s="63"/>
      <c r="CG71" s="63" t="str">
        <f t="shared" si="76"/>
        <v xml:space="preserve"> </v>
      </c>
      <c r="CH71" s="63"/>
      <c r="CI71" s="66"/>
      <c r="CJ71" s="66"/>
      <c r="CK71" s="66"/>
      <c r="CL71" s="66"/>
      <c r="CM71" s="66"/>
      <c r="CN71" s="66"/>
      <c r="CO71" s="66"/>
      <c r="CP71" s="77"/>
      <c r="CQ71" s="77"/>
      <c r="CR71" s="77"/>
      <c r="CS71" s="77"/>
      <c r="CT71" s="77"/>
    </row>
    <row r="72" spans="2:98" ht="12" customHeight="1">
      <c r="B72" s="3" t="str">
        <f t="shared" si="60"/>
        <v/>
      </c>
      <c r="C72" s="20" t="str">
        <f>CONCATENATE(B71,"B")</f>
        <v>18B</v>
      </c>
      <c r="D72" s="21"/>
      <c r="E72" s="86"/>
      <c r="F72" s="22"/>
      <c r="G72" s="23" t="str">
        <f t="shared" si="49"/>
        <v/>
      </c>
      <c r="H72" s="22"/>
      <c r="I72" s="23" t="str">
        <f t="shared" si="50"/>
        <v/>
      </c>
      <c r="J72" s="24"/>
      <c r="K72" s="23" t="str">
        <f t="shared" si="61"/>
        <v/>
      </c>
      <c r="L72" s="22"/>
      <c r="M72" s="26" t="str">
        <f t="shared" si="51"/>
        <v/>
      </c>
      <c r="N72" s="91"/>
      <c r="O72" s="92"/>
      <c r="P72" s="92"/>
      <c r="Q72" s="100"/>
      <c r="R72" s="26" t="str">
        <f t="shared" si="62"/>
        <v/>
      </c>
      <c r="S72" s="32" t="str">
        <f t="shared" si="36"/>
        <v/>
      </c>
      <c r="T72" s="2"/>
      <c r="U72" s="2"/>
      <c r="V72" s="2"/>
      <c r="W72" s="2"/>
      <c r="X72" s="61" t="str">
        <f t="shared" si="77"/>
        <v/>
      </c>
      <c r="Y72" s="62" t="str">
        <f t="shared" si="63"/>
        <v/>
      </c>
      <c r="Z72" s="67" t="str">
        <f t="shared" si="52"/>
        <v/>
      </c>
      <c r="AA72" s="68" t="str">
        <f t="shared" si="53"/>
        <v/>
      </c>
      <c r="AB72" s="69" t="str">
        <f t="shared" si="64"/>
        <v/>
      </c>
      <c r="AC72" s="69" t="str">
        <f t="shared" si="54"/>
        <v/>
      </c>
      <c r="AD72" s="64">
        <f t="shared" si="78"/>
        <v>44</v>
      </c>
      <c r="AG72" s="64" t="str">
        <f t="shared" si="55"/>
        <v/>
      </c>
      <c r="AH72" s="64">
        <f t="shared" si="65"/>
        <v>13</v>
      </c>
      <c r="AJ72" s="64" t="str">
        <f t="shared" si="66"/>
        <v/>
      </c>
      <c r="AK72" s="64">
        <f t="shared" si="67"/>
        <v>10</v>
      </c>
      <c r="AM72" s="64" t="str">
        <f t="shared" si="68"/>
        <v/>
      </c>
      <c r="AN72" s="64">
        <f t="shared" si="79"/>
        <v>2</v>
      </c>
      <c r="AP72" s="64" t="str">
        <f t="shared" si="56"/>
        <v/>
      </c>
      <c r="AQ72" s="64">
        <f t="shared" si="80"/>
        <v>23</v>
      </c>
      <c r="AS72" s="64" t="str">
        <f t="shared" si="57"/>
        <v/>
      </c>
      <c r="AT72" s="64">
        <f t="shared" si="81"/>
        <v>7</v>
      </c>
      <c r="AV72" s="64" t="str">
        <f>IF(ISNUMBER(SMALL(#REF!,ROW()-2)),SMALL(#REF!,ROW()-2),"")</f>
        <v/>
      </c>
      <c r="AW72" s="64">
        <f t="shared" si="82"/>
        <v>1</v>
      </c>
      <c r="AY72" s="70"/>
      <c r="AZ72" s="65" t="str">
        <f t="shared" si="58"/>
        <v/>
      </c>
      <c r="BB72" s="74" t="str">
        <f>IF(ISNUMBER(AY72),VLOOKUP(AY72,AZ:BA,2,FALSE),"")</f>
        <v/>
      </c>
      <c r="BC72" s="74"/>
      <c r="BD72" s="74">
        <f>P72</f>
        <v>0</v>
      </c>
      <c r="BE72" s="64" t="str">
        <f t="shared" si="59"/>
        <v/>
      </c>
      <c r="BF72" s="64">
        <f t="shared" si="69"/>
        <v>12</v>
      </c>
      <c r="BG72" s="74">
        <f>IF(ISNUMBER(BD72),VLOOKUP(BD72,BE:BF,2,FALSE),"")</f>
        <v>0</v>
      </c>
      <c r="BI72" s="64" t="str">
        <f t="shared" si="70"/>
        <v/>
      </c>
      <c r="BJ72" s="64">
        <f t="shared" si="71"/>
        <v>25</v>
      </c>
      <c r="BN72" s="89"/>
      <c r="BO72" s="89"/>
      <c r="BP72" s="89"/>
      <c r="BQ72" s="90"/>
      <c r="BR72" s="90"/>
      <c r="BS72" s="84" t="e">
        <f>#REF!</f>
        <v>#REF!</v>
      </c>
      <c r="BT72" s="90"/>
      <c r="BU72" s="84" t="e">
        <f>#REF!</f>
        <v>#REF!</v>
      </c>
      <c r="BV72" s="85"/>
      <c r="BW72" s="85"/>
      <c r="BX72" s="69" t="str">
        <f t="shared" si="72"/>
        <v/>
      </c>
      <c r="BY72" s="64">
        <f t="shared" si="73"/>
        <v>12</v>
      </c>
      <c r="CB72" s="63"/>
      <c r="CC72" s="63" t="str">
        <f t="shared" si="74"/>
        <v xml:space="preserve"> </v>
      </c>
      <c r="CD72" s="103"/>
      <c r="CE72" s="56" t="str">
        <f t="shared" si="75"/>
        <v/>
      </c>
      <c r="CF72" s="63"/>
      <c r="CG72" s="63" t="str">
        <f t="shared" si="76"/>
        <v xml:space="preserve"> </v>
      </c>
      <c r="CH72" s="63"/>
      <c r="CI72" s="66"/>
      <c r="CJ72" s="66"/>
      <c r="CK72" s="66"/>
      <c r="CL72" s="66"/>
      <c r="CM72" s="66"/>
      <c r="CN72" s="66"/>
      <c r="CO72" s="66"/>
      <c r="CP72" s="77"/>
      <c r="CQ72" s="77"/>
      <c r="CR72" s="77"/>
      <c r="CS72" s="77"/>
      <c r="CT72" s="77"/>
    </row>
    <row r="73" spans="2:98" ht="12" customHeight="1">
      <c r="B73" s="3" t="str">
        <f t="shared" si="60"/>
        <v/>
      </c>
      <c r="C73" s="20" t="str">
        <f>CONCATENATE(B71,"C")</f>
        <v>18C</v>
      </c>
      <c r="D73" s="21"/>
      <c r="E73" s="86"/>
      <c r="F73" s="22"/>
      <c r="G73" s="23" t="str">
        <f t="shared" si="49"/>
        <v/>
      </c>
      <c r="H73" s="22"/>
      <c r="I73" s="23" t="str">
        <f t="shared" si="50"/>
        <v/>
      </c>
      <c r="J73" s="24"/>
      <c r="K73" s="23" t="str">
        <f t="shared" si="61"/>
        <v/>
      </c>
      <c r="L73" s="22"/>
      <c r="M73" s="26" t="str">
        <f t="shared" si="51"/>
        <v/>
      </c>
      <c r="N73" s="91"/>
      <c r="O73" s="92"/>
      <c r="P73" s="92"/>
      <c r="Q73" s="100"/>
      <c r="R73" s="26" t="str">
        <f t="shared" si="62"/>
        <v/>
      </c>
      <c r="S73" s="32" t="str">
        <f t="shared" ref="S73:S136" si="83">IF(ISNUMBER(R73),VLOOKUP(AB73,AC:AD,2,FALSE),"")</f>
        <v/>
      </c>
      <c r="T73" s="2"/>
      <c r="U73" s="2"/>
      <c r="V73" s="2"/>
      <c r="W73" s="2"/>
      <c r="X73" s="61" t="str">
        <f t="shared" si="77"/>
        <v/>
      </c>
      <c r="Y73" s="62" t="str">
        <f t="shared" si="63"/>
        <v/>
      </c>
      <c r="Z73" s="67" t="str">
        <f t="shared" si="52"/>
        <v/>
      </c>
      <c r="AA73" s="68" t="str">
        <f t="shared" si="53"/>
        <v/>
      </c>
      <c r="AB73" s="69" t="str">
        <f t="shared" si="64"/>
        <v/>
      </c>
      <c r="AC73" s="69" t="str">
        <f t="shared" si="54"/>
        <v/>
      </c>
      <c r="AD73" s="64">
        <f t="shared" si="78"/>
        <v>44</v>
      </c>
      <c r="AG73" s="64" t="str">
        <f t="shared" si="55"/>
        <v/>
      </c>
      <c r="AH73" s="64">
        <f t="shared" si="65"/>
        <v>13</v>
      </c>
      <c r="AJ73" s="64" t="str">
        <f t="shared" si="66"/>
        <v/>
      </c>
      <c r="AK73" s="64">
        <f t="shared" si="67"/>
        <v>10</v>
      </c>
      <c r="AM73" s="64" t="str">
        <f t="shared" si="68"/>
        <v/>
      </c>
      <c r="AN73" s="64">
        <f t="shared" si="79"/>
        <v>2</v>
      </c>
      <c r="AP73" s="64" t="str">
        <f t="shared" si="56"/>
        <v/>
      </c>
      <c r="AQ73" s="64">
        <f t="shared" si="80"/>
        <v>23</v>
      </c>
      <c r="AS73" s="64" t="str">
        <f t="shared" si="57"/>
        <v/>
      </c>
      <c r="AT73" s="64">
        <f t="shared" si="81"/>
        <v>7</v>
      </c>
      <c r="AV73" s="64" t="str">
        <f>IF(ISNUMBER(SMALL(#REF!,ROW()-2)),SMALL(#REF!,ROW()-2),"")</f>
        <v/>
      </c>
      <c r="AW73" s="64">
        <f t="shared" si="82"/>
        <v>1</v>
      </c>
      <c r="AY73" s="70"/>
      <c r="AZ73" s="65" t="str">
        <f t="shared" si="58"/>
        <v/>
      </c>
      <c r="BB73" s="74"/>
      <c r="BC73" s="74"/>
      <c r="BD73" s="74"/>
      <c r="BE73" s="64" t="str">
        <f t="shared" si="59"/>
        <v/>
      </c>
      <c r="BF73" s="64">
        <f t="shared" si="69"/>
        <v>12</v>
      </c>
      <c r="BG73" s="74"/>
      <c r="BI73" s="64" t="str">
        <f t="shared" si="70"/>
        <v/>
      </c>
      <c r="BJ73" s="64">
        <f t="shared" si="71"/>
        <v>25</v>
      </c>
      <c r="BN73" s="89"/>
      <c r="BO73" s="89"/>
      <c r="BP73" s="89"/>
      <c r="BQ73" s="90"/>
      <c r="BR73" s="90"/>
      <c r="BS73" s="84"/>
      <c r="BT73" s="90"/>
      <c r="BU73" s="84"/>
      <c r="BV73" s="85"/>
      <c r="BW73" s="85"/>
      <c r="BX73" s="69" t="str">
        <f t="shared" si="72"/>
        <v/>
      </c>
      <c r="BY73" s="64">
        <f t="shared" si="73"/>
        <v>12</v>
      </c>
      <c r="CB73" s="63"/>
      <c r="CC73" s="63" t="str">
        <f t="shared" si="74"/>
        <v xml:space="preserve"> </v>
      </c>
      <c r="CD73" s="103"/>
      <c r="CE73" s="56" t="str">
        <f t="shared" si="75"/>
        <v/>
      </c>
      <c r="CF73" s="63"/>
      <c r="CG73" s="63" t="str">
        <f t="shared" si="76"/>
        <v xml:space="preserve"> </v>
      </c>
      <c r="CH73" s="63"/>
      <c r="CI73" s="66"/>
      <c r="CJ73" s="66"/>
      <c r="CK73" s="66"/>
      <c r="CL73" s="66"/>
      <c r="CM73" s="66"/>
      <c r="CN73" s="66"/>
      <c r="CO73" s="66"/>
      <c r="CP73" s="77"/>
      <c r="CQ73" s="77"/>
      <c r="CR73" s="77"/>
      <c r="CS73" s="77"/>
      <c r="CT73" s="77"/>
    </row>
    <row r="74" spans="2:98" ht="12" customHeight="1">
      <c r="B74" s="3" t="str">
        <f t="shared" si="60"/>
        <v/>
      </c>
      <c r="C74" s="20" t="str">
        <f>CONCATENATE(B71,"D")</f>
        <v>18D</v>
      </c>
      <c r="D74" s="21"/>
      <c r="E74" s="86"/>
      <c r="F74" s="22"/>
      <c r="G74" s="23" t="str">
        <f t="shared" si="49"/>
        <v/>
      </c>
      <c r="H74" s="22"/>
      <c r="I74" s="23" t="str">
        <f t="shared" si="50"/>
        <v/>
      </c>
      <c r="J74" s="24"/>
      <c r="K74" s="23" t="str">
        <f t="shared" si="61"/>
        <v/>
      </c>
      <c r="L74" s="22"/>
      <c r="M74" s="26" t="str">
        <f t="shared" si="51"/>
        <v/>
      </c>
      <c r="N74" s="91"/>
      <c r="O74" s="92"/>
      <c r="P74" s="92"/>
      <c r="Q74" s="100"/>
      <c r="R74" s="26" t="str">
        <f t="shared" si="62"/>
        <v/>
      </c>
      <c r="S74" s="32" t="str">
        <f t="shared" si="83"/>
        <v/>
      </c>
      <c r="T74" s="2"/>
      <c r="U74" s="2"/>
      <c r="V74" s="2"/>
      <c r="W74" s="2"/>
      <c r="X74" s="61" t="str">
        <f t="shared" si="77"/>
        <v/>
      </c>
      <c r="Y74" s="62" t="str">
        <f t="shared" si="63"/>
        <v/>
      </c>
      <c r="Z74" s="67" t="str">
        <f t="shared" si="52"/>
        <v/>
      </c>
      <c r="AA74" s="68" t="str">
        <f t="shared" si="53"/>
        <v/>
      </c>
      <c r="AB74" s="69" t="str">
        <f t="shared" si="64"/>
        <v/>
      </c>
      <c r="AC74" s="69" t="str">
        <f t="shared" si="54"/>
        <v/>
      </c>
      <c r="AD74" s="64">
        <f t="shared" si="78"/>
        <v>44</v>
      </c>
      <c r="AG74" s="64" t="str">
        <f t="shared" si="55"/>
        <v/>
      </c>
      <c r="AH74" s="64">
        <f t="shared" si="65"/>
        <v>13</v>
      </c>
      <c r="AJ74" s="64" t="str">
        <f t="shared" si="66"/>
        <v/>
      </c>
      <c r="AK74" s="64">
        <f t="shared" si="67"/>
        <v>10</v>
      </c>
      <c r="AM74" s="64" t="str">
        <f t="shared" si="68"/>
        <v/>
      </c>
      <c r="AN74" s="64">
        <f t="shared" si="79"/>
        <v>2</v>
      </c>
      <c r="AP74" s="64" t="str">
        <f t="shared" si="56"/>
        <v/>
      </c>
      <c r="AQ74" s="64">
        <f t="shared" si="80"/>
        <v>23</v>
      </c>
      <c r="AS74" s="64" t="str">
        <f t="shared" si="57"/>
        <v/>
      </c>
      <c r="AT74" s="64">
        <f t="shared" si="81"/>
        <v>7</v>
      </c>
      <c r="AV74" s="64" t="str">
        <f>IF(ISNUMBER(SMALL(#REF!,ROW()-2)),SMALL(#REF!,ROW()-2),"")</f>
        <v/>
      </c>
      <c r="AW74" s="64">
        <f t="shared" si="82"/>
        <v>1</v>
      </c>
      <c r="AY74" s="70"/>
      <c r="AZ74" s="65" t="str">
        <f t="shared" si="58"/>
        <v/>
      </c>
      <c r="BB74" s="74"/>
      <c r="BC74" s="74"/>
      <c r="BD74" s="74"/>
      <c r="BE74" s="64" t="str">
        <f t="shared" si="59"/>
        <v/>
      </c>
      <c r="BF74" s="64">
        <f t="shared" si="69"/>
        <v>12</v>
      </c>
      <c r="BG74" s="74"/>
      <c r="BI74" s="64" t="str">
        <f t="shared" si="70"/>
        <v/>
      </c>
      <c r="BJ74" s="64">
        <f t="shared" si="71"/>
        <v>25</v>
      </c>
      <c r="BN74" s="89"/>
      <c r="BO74" s="89"/>
      <c r="BP74" s="89"/>
      <c r="BQ74" s="90"/>
      <c r="BR74" s="90"/>
      <c r="BS74" s="84"/>
      <c r="BT74" s="90"/>
      <c r="BU74" s="84"/>
      <c r="BV74" s="85"/>
      <c r="BW74" s="85"/>
      <c r="BX74" s="69" t="str">
        <f t="shared" si="72"/>
        <v/>
      </c>
      <c r="BY74" s="64">
        <f t="shared" si="73"/>
        <v>12</v>
      </c>
      <c r="CB74" s="63"/>
      <c r="CC74" s="63" t="str">
        <f t="shared" si="74"/>
        <v xml:space="preserve"> </v>
      </c>
      <c r="CD74" s="103"/>
      <c r="CE74" s="56" t="str">
        <f t="shared" si="75"/>
        <v/>
      </c>
      <c r="CF74" s="63"/>
      <c r="CG74" s="63" t="str">
        <f t="shared" si="76"/>
        <v xml:space="preserve"> </v>
      </c>
      <c r="CH74" s="63"/>
      <c r="CI74" s="66"/>
      <c r="CJ74" s="66"/>
      <c r="CK74" s="66"/>
      <c r="CL74" s="66"/>
      <c r="CM74" s="66"/>
      <c r="CN74" s="66"/>
      <c r="CO74" s="66"/>
      <c r="CP74" s="77"/>
      <c r="CQ74" s="77"/>
      <c r="CR74" s="77"/>
      <c r="CS74" s="77"/>
      <c r="CT74" s="77"/>
    </row>
    <row r="75" spans="2:98" ht="12" customHeight="1">
      <c r="B75" s="3">
        <f t="shared" si="60"/>
        <v>19</v>
      </c>
      <c r="C75" s="20" t="str">
        <f>CONCATENATE(B75,"A")</f>
        <v>19A</v>
      </c>
      <c r="D75" s="21"/>
      <c r="E75" s="87"/>
      <c r="F75" s="22"/>
      <c r="G75" s="23" t="str">
        <f t="shared" si="49"/>
        <v/>
      </c>
      <c r="H75" s="22"/>
      <c r="I75" s="23" t="str">
        <f t="shared" si="50"/>
        <v/>
      </c>
      <c r="J75" s="24"/>
      <c r="K75" s="23" t="str">
        <f t="shared" si="61"/>
        <v/>
      </c>
      <c r="L75" s="22"/>
      <c r="M75" s="25" t="str">
        <f t="shared" si="51"/>
        <v/>
      </c>
      <c r="N75" s="91"/>
      <c r="O75" s="92" t="str">
        <f>IF(ISBLANK(N75),"",IF(N75=0,$CC$2,CD75))</f>
        <v/>
      </c>
      <c r="P75" s="92" t="str">
        <f>IF(ISNUMBER(O75),IF(ISNUMBER(O75),IF(ISNUMBER(O75),IF(ISNUMBER(O75),O75+G75+G76+G77+G78+I75+I76+I77+I78+K75+K76+K77+K78+M75+M76+M77+M78,""),""),""),"")</f>
        <v/>
      </c>
      <c r="Q75" s="100" t="str">
        <f>IF(ISNUMBER(P75),VLOOKUP(BV75,BX:BY,2,FALSE),"")</f>
        <v/>
      </c>
      <c r="R75" s="26" t="str">
        <f t="shared" si="62"/>
        <v/>
      </c>
      <c r="S75" s="27" t="str">
        <f t="shared" si="83"/>
        <v/>
      </c>
      <c r="T75" s="2"/>
      <c r="U75" s="2"/>
      <c r="V75" s="2"/>
      <c r="W75" s="2"/>
      <c r="X75" s="61" t="str">
        <f t="shared" si="77"/>
        <v/>
      </c>
      <c r="Y75" s="62" t="str">
        <f t="shared" si="63"/>
        <v/>
      </c>
      <c r="Z75" s="67" t="str">
        <f t="shared" si="52"/>
        <v/>
      </c>
      <c r="AA75" s="68" t="str">
        <f t="shared" si="53"/>
        <v/>
      </c>
      <c r="AB75" s="69" t="str">
        <f t="shared" si="64"/>
        <v/>
      </c>
      <c r="AC75" s="69" t="str">
        <f t="shared" si="54"/>
        <v/>
      </c>
      <c r="AD75" s="64">
        <f t="shared" si="78"/>
        <v>44</v>
      </c>
      <c r="AG75" s="64" t="str">
        <f t="shared" si="55"/>
        <v/>
      </c>
      <c r="AH75" s="64">
        <f t="shared" si="65"/>
        <v>13</v>
      </c>
      <c r="AJ75" s="64" t="str">
        <f t="shared" si="66"/>
        <v/>
      </c>
      <c r="AK75" s="64">
        <f t="shared" si="67"/>
        <v>10</v>
      </c>
      <c r="AM75" s="64" t="str">
        <f t="shared" si="68"/>
        <v/>
      </c>
      <c r="AN75" s="64">
        <f t="shared" si="79"/>
        <v>2</v>
      </c>
      <c r="AP75" s="64" t="str">
        <f t="shared" si="56"/>
        <v/>
      </c>
      <c r="AQ75" s="64">
        <f t="shared" si="80"/>
        <v>23</v>
      </c>
      <c r="AS75" s="64" t="str">
        <f t="shared" si="57"/>
        <v/>
      </c>
      <c r="AT75" s="64">
        <f t="shared" si="81"/>
        <v>7</v>
      </c>
      <c r="AV75" s="64" t="str">
        <f>IF(ISNUMBER(SMALL(#REF!,ROW()-2)),SMALL(#REF!,ROW()-2),"")</f>
        <v/>
      </c>
      <c r="AW75" s="64">
        <f t="shared" si="82"/>
        <v>1</v>
      </c>
      <c r="AY75" s="70"/>
      <c r="AZ75" s="65" t="str">
        <f t="shared" si="58"/>
        <v/>
      </c>
      <c r="BB75" s="74" t="str">
        <f>IF(ISNUMBER(AY75),VLOOKUP(AY75,AZ:BA,2,FALSE),"")</f>
        <v/>
      </c>
      <c r="BC75" s="74"/>
      <c r="BD75" s="74" t="str">
        <f>P75</f>
        <v/>
      </c>
      <c r="BE75" s="64" t="str">
        <f t="shared" si="59"/>
        <v/>
      </c>
      <c r="BF75" s="64">
        <f t="shared" si="69"/>
        <v>12</v>
      </c>
      <c r="BG75" s="74" t="str">
        <f>IF(ISNUMBER(BD75),VLOOKUP(BD75,BE:BF,2,FALSE),"")</f>
        <v/>
      </c>
      <c r="BI75" s="64" t="str">
        <f t="shared" si="70"/>
        <v/>
      </c>
      <c r="BJ75" s="64">
        <f t="shared" si="71"/>
        <v>25</v>
      </c>
      <c r="BN75" s="89" t="str">
        <f>P75</f>
        <v/>
      </c>
      <c r="BO75" s="89">
        <f>SUM(G75,G76,G77,G78)</f>
        <v>0</v>
      </c>
      <c r="BP75" s="89">
        <f>SUM(I75,I76,I77,I78)</f>
        <v>0</v>
      </c>
      <c r="BQ75" s="90">
        <f>SUM(K75,K76,K77,K78)</f>
        <v>0</v>
      </c>
      <c r="BR75" s="90" t="str">
        <f>O75</f>
        <v/>
      </c>
      <c r="BS75" s="84" t="e">
        <f>#REF!</f>
        <v>#REF!</v>
      </c>
      <c r="BT75" s="90">
        <f>SUM(M75,M76,M77,M78)</f>
        <v>0</v>
      </c>
      <c r="BU75" s="84" t="e">
        <f>#REF!</f>
        <v>#REF!</v>
      </c>
      <c r="BV75" s="85" t="str">
        <f>IF(ISNUMBER(P75),CONCATENATE(BN75+100,BO75+100,BP75+100,BQ75+100,BT75+100,BR75+100)+0,"")</f>
        <v/>
      </c>
      <c r="BW75" s="85" t="str">
        <f>IF(ISNUMBER(SMALL(BV:BV,ROW()-2)),SMALL(BV:BV,ROW()-2),"")</f>
        <v/>
      </c>
      <c r="BX75" s="69" t="str">
        <f t="shared" si="72"/>
        <v/>
      </c>
      <c r="BY75" s="64">
        <f t="shared" si="73"/>
        <v>12</v>
      </c>
      <c r="CB75" s="63"/>
      <c r="CC75" s="63" t="str">
        <f t="shared" si="74"/>
        <v xml:space="preserve"> </v>
      </c>
      <c r="CD75" s="103" t="str">
        <f>VLOOKUP(N75,AS:AT,2,FALSE)</f>
        <v xml:space="preserve"> </v>
      </c>
      <c r="CE75" s="56" t="str">
        <f t="shared" si="75"/>
        <v/>
      </c>
      <c r="CF75" s="63"/>
      <c r="CG75" s="63" t="str">
        <f t="shared" si="76"/>
        <v xml:space="preserve"> </v>
      </c>
      <c r="CH75" s="63"/>
      <c r="CI75" s="66"/>
      <c r="CJ75" s="66"/>
      <c r="CK75" s="66"/>
      <c r="CL75" s="66"/>
      <c r="CM75" s="66"/>
      <c r="CN75" s="66"/>
      <c r="CO75" s="66"/>
      <c r="CP75" s="77"/>
      <c r="CQ75" s="77"/>
      <c r="CR75" s="77"/>
      <c r="CS75" s="77"/>
      <c r="CT75" s="77"/>
    </row>
    <row r="76" spans="2:98" ht="12" customHeight="1">
      <c r="B76" s="3" t="str">
        <f t="shared" si="60"/>
        <v/>
      </c>
      <c r="C76" s="20" t="str">
        <f>CONCATENATE(B75,"B")</f>
        <v>19B</v>
      </c>
      <c r="D76" s="21"/>
      <c r="E76" s="87"/>
      <c r="F76" s="22"/>
      <c r="G76" s="23" t="str">
        <f t="shared" si="49"/>
        <v/>
      </c>
      <c r="H76" s="22"/>
      <c r="I76" s="23" t="str">
        <f t="shared" si="50"/>
        <v/>
      </c>
      <c r="J76" s="24"/>
      <c r="K76" s="23" t="str">
        <f t="shared" si="61"/>
        <v/>
      </c>
      <c r="L76" s="22"/>
      <c r="M76" s="23" t="str">
        <f t="shared" si="51"/>
        <v/>
      </c>
      <c r="N76" s="91"/>
      <c r="O76" s="92"/>
      <c r="P76" s="92"/>
      <c r="Q76" s="100"/>
      <c r="R76" s="26" t="str">
        <f t="shared" si="62"/>
        <v/>
      </c>
      <c r="S76" s="27" t="str">
        <f t="shared" si="83"/>
        <v/>
      </c>
      <c r="T76" s="2"/>
      <c r="U76" s="2"/>
      <c r="V76" s="2"/>
      <c r="W76" s="2"/>
      <c r="X76" s="61" t="str">
        <f t="shared" si="77"/>
        <v/>
      </c>
      <c r="Y76" s="62" t="str">
        <f t="shared" si="63"/>
        <v/>
      </c>
      <c r="Z76" s="67" t="str">
        <f t="shared" si="52"/>
        <v/>
      </c>
      <c r="AA76" s="68" t="str">
        <f t="shared" si="53"/>
        <v/>
      </c>
      <c r="AB76" s="69" t="str">
        <f t="shared" si="64"/>
        <v/>
      </c>
      <c r="AC76" s="69" t="str">
        <f t="shared" si="54"/>
        <v/>
      </c>
      <c r="AD76" s="64">
        <f t="shared" si="78"/>
        <v>44</v>
      </c>
      <c r="AG76" s="64" t="str">
        <f t="shared" si="55"/>
        <v/>
      </c>
      <c r="AH76" s="64">
        <f t="shared" si="65"/>
        <v>13</v>
      </c>
      <c r="AJ76" s="64" t="str">
        <f t="shared" si="66"/>
        <v/>
      </c>
      <c r="AK76" s="64">
        <f t="shared" si="67"/>
        <v>10</v>
      </c>
      <c r="AM76" s="64" t="str">
        <f t="shared" si="68"/>
        <v/>
      </c>
      <c r="AN76" s="64">
        <f t="shared" si="79"/>
        <v>2</v>
      </c>
      <c r="AP76" s="64" t="str">
        <f t="shared" si="56"/>
        <v/>
      </c>
      <c r="AQ76" s="64">
        <f t="shared" si="80"/>
        <v>23</v>
      </c>
      <c r="AS76" s="64" t="str">
        <f t="shared" si="57"/>
        <v/>
      </c>
      <c r="AT76" s="64">
        <f t="shared" si="81"/>
        <v>7</v>
      </c>
      <c r="AV76" s="64" t="str">
        <f>IF(ISNUMBER(SMALL(#REF!,ROW()-2)),SMALL(#REF!,ROW()-2),"")</f>
        <v/>
      </c>
      <c r="AW76" s="64">
        <f t="shared" si="82"/>
        <v>1</v>
      </c>
      <c r="AY76" s="70"/>
      <c r="AZ76" s="65" t="str">
        <f t="shared" si="58"/>
        <v/>
      </c>
      <c r="BB76" s="74"/>
      <c r="BC76" s="74"/>
      <c r="BD76" s="74"/>
      <c r="BE76" s="64" t="str">
        <f t="shared" si="59"/>
        <v/>
      </c>
      <c r="BF76" s="64">
        <f t="shared" si="69"/>
        <v>12</v>
      </c>
      <c r="BG76" s="74"/>
      <c r="BI76" s="64" t="str">
        <f t="shared" si="70"/>
        <v/>
      </c>
      <c r="BJ76" s="64">
        <f t="shared" si="71"/>
        <v>25</v>
      </c>
      <c r="BN76" s="89"/>
      <c r="BO76" s="89"/>
      <c r="BP76" s="89"/>
      <c r="BQ76" s="90"/>
      <c r="BR76" s="90"/>
      <c r="BS76" s="84"/>
      <c r="BT76" s="90"/>
      <c r="BU76" s="84"/>
      <c r="BV76" s="85"/>
      <c r="BW76" s="85"/>
      <c r="BX76" s="69" t="str">
        <f t="shared" si="72"/>
        <v/>
      </c>
      <c r="BY76" s="64">
        <f t="shared" si="73"/>
        <v>12</v>
      </c>
      <c r="CB76" s="63"/>
      <c r="CC76" s="63" t="str">
        <f t="shared" si="74"/>
        <v xml:space="preserve"> </v>
      </c>
      <c r="CD76" s="103"/>
      <c r="CE76" s="56" t="str">
        <f t="shared" si="75"/>
        <v/>
      </c>
      <c r="CF76" s="63"/>
      <c r="CG76" s="63" t="str">
        <f t="shared" si="76"/>
        <v xml:space="preserve"> </v>
      </c>
      <c r="CH76" s="63"/>
      <c r="CI76" s="66"/>
      <c r="CJ76" s="66"/>
      <c r="CK76" s="66"/>
      <c r="CL76" s="66"/>
      <c r="CM76" s="66"/>
      <c r="CN76" s="66"/>
      <c r="CO76" s="66"/>
      <c r="CP76" s="77"/>
      <c r="CQ76" s="77"/>
      <c r="CR76" s="77"/>
      <c r="CS76" s="77"/>
      <c r="CT76" s="77"/>
    </row>
    <row r="77" spans="2:98" ht="12" customHeight="1">
      <c r="B77" s="3" t="str">
        <f t="shared" si="60"/>
        <v/>
      </c>
      <c r="C77" s="20" t="str">
        <f>CONCATENATE(B75,"C")</f>
        <v>19C</v>
      </c>
      <c r="D77" s="21"/>
      <c r="E77" s="87"/>
      <c r="F77" s="22"/>
      <c r="G77" s="23" t="str">
        <f t="shared" si="49"/>
        <v/>
      </c>
      <c r="H77" s="22"/>
      <c r="I77" s="23" t="str">
        <f t="shared" si="50"/>
        <v/>
      </c>
      <c r="J77" s="24"/>
      <c r="K77" s="23" t="str">
        <f t="shared" si="61"/>
        <v/>
      </c>
      <c r="L77" s="22"/>
      <c r="M77" s="23" t="str">
        <f t="shared" si="51"/>
        <v/>
      </c>
      <c r="N77" s="91"/>
      <c r="O77" s="92"/>
      <c r="P77" s="92"/>
      <c r="Q77" s="100"/>
      <c r="R77" s="26" t="str">
        <f t="shared" si="62"/>
        <v/>
      </c>
      <c r="S77" s="27" t="str">
        <f t="shared" si="83"/>
        <v/>
      </c>
      <c r="T77" s="2"/>
      <c r="U77" s="2"/>
      <c r="V77" s="2"/>
      <c r="W77" s="2"/>
      <c r="X77" s="61" t="str">
        <f t="shared" si="77"/>
        <v/>
      </c>
      <c r="Y77" s="62" t="str">
        <f t="shared" si="63"/>
        <v/>
      </c>
      <c r="Z77" s="67" t="str">
        <f t="shared" si="52"/>
        <v/>
      </c>
      <c r="AA77" s="68" t="str">
        <f t="shared" si="53"/>
        <v/>
      </c>
      <c r="AB77" s="69" t="str">
        <f t="shared" si="64"/>
        <v/>
      </c>
      <c r="AC77" s="69" t="str">
        <f t="shared" si="54"/>
        <v/>
      </c>
      <c r="AD77" s="64">
        <f t="shared" si="78"/>
        <v>44</v>
      </c>
      <c r="AG77" s="64" t="str">
        <f t="shared" si="55"/>
        <v/>
      </c>
      <c r="AH77" s="64">
        <f t="shared" si="65"/>
        <v>13</v>
      </c>
      <c r="AJ77" s="64" t="str">
        <f t="shared" si="66"/>
        <v/>
      </c>
      <c r="AK77" s="64">
        <f t="shared" si="67"/>
        <v>10</v>
      </c>
      <c r="AM77" s="64" t="str">
        <f t="shared" si="68"/>
        <v/>
      </c>
      <c r="AN77" s="64">
        <f t="shared" si="79"/>
        <v>2</v>
      </c>
      <c r="AP77" s="64" t="str">
        <f t="shared" si="56"/>
        <v/>
      </c>
      <c r="AQ77" s="64">
        <f t="shared" si="80"/>
        <v>23</v>
      </c>
      <c r="AS77" s="64" t="str">
        <f t="shared" si="57"/>
        <v/>
      </c>
      <c r="AT77" s="64">
        <f t="shared" si="81"/>
        <v>7</v>
      </c>
      <c r="AV77" s="64" t="str">
        <f>IF(ISNUMBER(SMALL(#REF!,ROW()-2)),SMALL(#REF!,ROW()-2),"")</f>
        <v/>
      </c>
      <c r="AW77" s="64">
        <f t="shared" si="82"/>
        <v>1</v>
      </c>
      <c r="AY77" s="70"/>
      <c r="AZ77" s="65" t="str">
        <f t="shared" si="58"/>
        <v/>
      </c>
      <c r="BB77" s="74"/>
      <c r="BC77" s="74"/>
      <c r="BD77" s="74"/>
      <c r="BE77" s="64" t="str">
        <f t="shared" si="59"/>
        <v/>
      </c>
      <c r="BF77" s="64">
        <f t="shared" si="69"/>
        <v>12</v>
      </c>
      <c r="BG77" s="74"/>
      <c r="BI77" s="64" t="str">
        <f t="shared" si="70"/>
        <v/>
      </c>
      <c r="BJ77" s="64">
        <f t="shared" si="71"/>
        <v>25</v>
      </c>
      <c r="BN77" s="89"/>
      <c r="BO77" s="89"/>
      <c r="BP77" s="89"/>
      <c r="BQ77" s="90"/>
      <c r="BR77" s="90"/>
      <c r="BS77" s="84"/>
      <c r="BT77" s="90"/>
      <c r="BU77" s="84"/>
      <c r="BV77" s="85"/>
      <c r="BW77" s="85"/>
      <c r="BX77" s="69" t="str">
        <f t="shared" si="72"/>
        <v/>
      </c>
      <c r="BY77" s="64">
        <f t="shared" si="73"/>
        <v>12</v>
      </c>
      <c r="CB77" s="63"/>
      <c r="CC77" s="63" t="str">
        <f t="shared" si="74"/>
        <v xml:space="preserve"> </v>
      </c>
      <c r="CD77" s="103"/>
      <c r="CE77" s="56" t="str">
        <f t="shared" si="75"/>
        <v/>
      </c>
      <c r="CF77" s="63"/>
      <c r="CG77" s="63" t="str">
        <f t="shared" si="76"/>
        <v xml:space="preserve"> </v>
      </c>
      <c r="CH77" s="63"/>
      <c r="CI77" s="66"/>
      <c r="CJ77" s="66"/>
      <c r="CK77" s="66"/>
      <c r="CL77" s="66"/>
      <c r="CM77" s="66"/>
      <c r="CN77" s="66"/>
      <c r="CO77" s="66"/>
      <c r="CP77" s="77"/>
      <c r="CQ77" s="77"/>
      <c r="CR77" s="77"/>
      <c r="CS77" s="77"/>
      <c r="CT77" s="77"/>
    </row>
    <row r="78" spans="2:98" ht="12" customHeight="1">
      <c r="B78" s="3" t="str">
        <f t="shared" si="60"/>
        <v/>
      </c>
      <c r="C78" s="20" t="str">
        <f>CONCATENATE(B75,"D")</f>
        <v>19D</v>
      </c>
      <c r="D78" s="21"/>
      <c r="E78" s="87"/>
      <c r="F78" s="22"/>
      <c r="G78" s="23" t="str">
        <f t="shared" si="49"/>
        <v/>
      </c>
      <c r="H78" s="22"/>
      <c r="I78" s="23" t="str">
        <f t="shared" si="50"/>
        <v/>
      </c>
      <c r="J78" s="24"/>
      <c r="K78" s="23" t="str">
        <f t="shared" si="61"/>
        <v/>
      </c>
      <c r="L78" s="22"/>
      <c r="M78" s="26" t="str">
        <f t="shared" si="51"/>
        <v/>
      </c>
      <c r="N78" s="91"/>
      <c r="O78" s="92"/>
      <c r="P78" s="92"/>
      <c r="Q78" s="100"/>
      <c r="R78" s="26" t="str">
        <f t="shared" si="62"/>
        <v/>
      </c>
      <c r="S78" s="32" t="str">
        <f t="shared" si="83"/>
        <v/>
      </c>
      <c r="T78" s="2"/>
      <c r="U78" s="2"/>
      <c r="V78" s="2"/>
      <c r="W78" s="2"/>
      <c r="X78" s="61" t="str">
        <f t="shared" si="77"/>
        <v/>
      </c>
      <c r="Y78" s="62" t="str">
        <f t="shared" si="63"/>
        <v/>
      </c>
      <c r="Z78" s="67" t="str">
        <f t="shared" si="52"/>
        <v/>
      </c>
      <c r="AA78" s="68" t="str">
        <f t="shared" si="53"/>
        <v/>
      </c>
      <c r="AB78" s="69" t="str">
        <f t="shared" si="64"/>
        <v/>
      </c>
      <c r="AC78" s="69" t="str">
        <f t="shared" si="54"/>
        <v/>
      </c>
      <c r="AD78" s="64">
        <f t="shared" si="78"/>
        <v>44</v>
      </c>
      <c r="AG78" s="64" t="str">
        <f t="shared" si="55"/>
        <v/>
      </c>
      <c r="AH78" s="64">
        <f t="shared" si="65"/>
        <v>13</v>
      </c>
      <c r="AJ78" s="64" t="str">
        <f t="shared" si="66"/>
        <v/>
      </c>
      <c r="AK78" s="64">
        <f t="shared" si="67"/>
        <v>10</v>
      </c>
      <c r="AM78" s="64" t="str">
        <f t="shared" si="68"/>
        <v/>
      </c>
      <c r="AN78" s="64">
        <f t="shared" si="79"/>
        <v>2</v>
      </c>
      <c r="AP78" s="64" t="str">
        <f t="shared" si="56"/>
        <v/>
      </c>
      <c r="AQ78" s="64">
        <f t="shared" si="80"/>
        <v>23</v>
      </c>
      <c r="AS78" s="64" t="str">
        <f t="shared" si="57"/>
        <v/>
      </c>
      <c r="AT78" s="64">
        <f t="shared" si="81"/>
        <v>7</v>
      </c>
      <c r="AV78" s="64" t="str">
        <f>IF(ISNUMBER(SMALL(#REF!,ROW()-2)),SMALL(#REF!,ROW()-2),"")</f>
        <v/>
      </c>
      <c r="AW78" s="64">
        <f t="shared" si="82"/>
        <v>1</v>
      </c>
      <c r="AY78" s="70"/>
      <c r="AZ78" s="65" t="str">
        <f t="shared" si="58"/>
        <v/>
      </c>
      <c r="BB78" s="74" t="str">
        <f>IF(ISNUMBER(AY78),VLOOKUP(AY78,AZ:BA,2,FALSE),"")</f>
        <v/>
      </c>
      <c r="BC78" s="74"/>
      <c r="BD78" s="74">
        <f>P78</f>
        <v>0</v>
      </c>
      <c r="BE78" s="64" t="str">
        <f t="shared" si="59"/>
        <v/>
      </c>
      <c r="BF78" s="64">
        <f t="shared" si="69"/>
        <v>12</v>
      </c>
      <c r="BG78" s="74">
        <f>IF(ISNUMBER(BD78),VLOOKUP(BD78,BE:BF,2,FALSE),"")</f>
        <v>0</v>
      </c>
      <c r="BI78" s="64" t="str">
        <f t="shared" si="70"/>
        <v/>
      </c>
      <c r="BJ78" s="64">
        <f t="shared" si="71"/>
        <v>25</v>
      </c>
      <c r="BN78" s="89"/>
      <c r="BO78" s="89"/>
      <c r="BP78" s="89"/>
      <c r="BQ78" s="90"/>
      <c r="BR78" s="90"/>
      <c r="BS78" s="84" t="e">
        <f>#REF!</f>
        <v>#REF!</v>
      </c>
      <c r="BT78" s="90"/>
      <c r="BU78" s="84" t="e">
        <f>#REF!</f>
        <v>#REF!</v>
      </c>
      <c r="BV78" s="85"/>
      <c r="BW78" s="85"/>
      <c r="BX78" s="69" t="str">
        <f t="shared" si="72"/>
        <v/>
      </c>
      <c r="BY78" s="64">
        <f t="shared" si="73"/>
        <v>12</v>
      </c>
      <c r="CB78" s="63"/>
      <c r="CC78" s="63" t="str">
        <f t="shared" si="74"/>
        <v xml:space="preserve"> </v>
      </c>
      <c r="CD78" s="103"/>
      <c r="CE78" s="56" t="str">
        <f t="shared" si="75"/>
        <v/>
      </c>
      <c r="CF78" s="63"/>
      <c r="CG78" s="63" t="str">
        <f t="shared" si="76"/>
        <v xml:space="preserve"> </v>
      </c>
      <c r="CH78" s="63"/>
      <c r="CI78" s="66"/>
      <c r="CJ78" s="66"/>
      <c r="CK78" s="66"/>
      <c r="CL78" s="66"/>
      <c r="CM78" s="66"/>
      <c r="CN78" s="66"/>
      <c r="CO78" s="66"/>
      <c r="CP78" s="77"/>
      <c r="CQ78" s="77"/>
      <c r="CR78" s="77"/>
      <c r="CS78" s="77"/>
      <c r="CT78" s="77"/>
    </row>
    <row r="79" spans="2:98" ht="12" customHeight="1">
      <c r="B79" s="3">
        <f t="shared" si="60"/>
        <v>20</v>
      </c>
      <c r="C79" s="20" t="str">
        <f>CONCATENATE(B79,"A")</f>
        <v>20A</v>
      </c>
      <c r="D79" s="21"/>
      <c r="E79" s="86"/>
      <c r="F79" s="22"/>
      <c r="G79" s="23" t="str">
        <f t="shared" si="49"/>
        <v/>
      </c>
      <c r="H79" s="22"/>
      <c r="I79" s="23" t="str">
        <f t="shared" si="50"/>
        <v/>
      </c>
      <c r="J79" s="24"/>
      <c r="K79" s="23" t="str">
        <f t="shared" si="61"/>
        <v/>
      </c>
      <c r="L79" s="22"/>
      <c r="M79" s="26" t="str">
        <f t="shared" si="51"/>
        <v/>
      </c>
      <c r="N79" s="91"/>
      <c r="O79" s="92" t="str">
        <f>IF(ISBLANK(N79),"",IF(N79=0,$CC$2,CD79))</f>
        <v/>
      </c>
      <c r="P79" s="92" t="str">
        <f>IF(ISNUMBER(O79),IF(ISNUMBER(O79),IF(ISNUMBER(O79),IF(ISNUMBER(O79),O79+G79+G80+G81+G82+I79+I80+I81+I82+K79+K80+K81+K82+M79+M80+M81+M82,""),""),""),"")</f>
        <v/>
      </c>
      <c r="Q79" s="100" t="str">
        <f>IF(ISNUMBER(P79),VLOOKUP(BV79,BX:BY,2,FALSE),"")</f>
        <v/>
      </c>
      <c r="R79" s="26" t="str">
        <f t="shared" si="62"/>
        <v/>
      </c>
      <c r="S79" s="32" t="str">
        <f t="shared" si="83"/>
        <v/>
      </c>
      <c r="T79" s="2"/>
      <c r="U79" s="2"/>
      <c r="V79" s="2"/>
      <c r="W79" s="2"/>
      <c r="X79" s="61" t="str">
        <f t="shared" si="77"/>
        <v/>
      </c>
      <c r="Y79" s="62" t="str">
        <f t="shared" si="63"/>
        <v/>
      </c>
      <c r="Z79" s="67" t="str">
        <f t="shared" si="52"/>
        <v/>
      </c>
      <c r="AA79" s="68" t="str">
        <f t="shared" si="53"/>
        <v/>
      </c>
      <c r="AB79" s="69" t="str">
        <f t="shared" si="64"/>
        <v/>
      </c>
      <c r="AC79" s="69" t="str">
        <f t="shared" si="54"/>
        <v/>
      </c>
      <c r="AD79" s="64">
        <f t="shared" si="78"/>
        <v>44</v>
      </c>
      <c r="AG79" s="64" t="str">
        <f t="shared" si="55"/>
        <v/>
      </c>
      <c r="AH79" s="64">
        <f t="shared" si="65"/>
        <v>13</v>
      </c>
      <c r="AJ79" s="64" t="str">
        <f t="shared" si="66"/>
        <v/>
      </c>
      <c r="AK79" s="64">
        <f t="shared" si="67"/>
        <v>10</v>
      </c>
      <c r="AM79" s="64" t="str">
        <f t="shared" si="68"/>
        <v/>
      </c>
      <c r="AN79" s="64">
        <f t="shared" si="79"/>
        <v>2</v>
      </c>
      <c r="AP79" s="64" t="str">
        <f t="shared" si="56"/>
        <v/>
      </c>
      <c r="AQ79" s="64">
        <f t="shared" si="80"/>
        <v>23</v>
      </c>
      <c r="AS79" s="64" t="str">
        <f t="shared" si="57"/>
        <v/>
      </c>
      <c r="AT79" s="64">
        <f t="shared" si="81"/>
        <v>7</v>
      </c>
      <c r="AV79" s="64" t="str">
        <f>IF(ISNUMBER(SMALL(#REF!,ROW()-2)),SMALL(#REF!,ROW()-2),"")</f>
        <v/>
      </c>
      <c r="AW79" s="64">
        <f t="shared" si="82"/>
        <v>1</v>
      </c>
      <c r="AY79" s="70"/>
      <c r="AZ79" s="65" t="str">
        <f t="shared" si="58"/>
        <v/>
      </c>
      <c r="BB79" s="74"/>
      <c r="BC79" s="74"/>
      <c r="BD79" s="74"/>
      <c r="BE79" s="64" t="str">
        <f t="shared" si="59"/>
        <v/>
      </c>
      <c r="BF79" s="64">
        <f t="shared" si="69"/>
        <v>12</v>
      </c>
      <c r="BG79" s="74"/>
      <c r="BI79" s="64" t="str">
        <f t="shared" si="70"/>
        <v/>
      </c>
      <c r="BJ79" s="64">
        <f t="shared" si="71"/>
        <v>25</v>
      </c>
      <c r="BN79" s="89" t="str">
        <f>P79</f>
        <v/>
      </c>
      <c r="BO79" s="89">
        <f>SUM(G79,G80,G81,G82)</f>
        <v>0</v>
      </c>
      <c r="BP79" s="89">
        <f>SUM(I79,I80,I81,I82)</f>
        <v>0</v>
      </c>
      <c r="BQ79" s="90">
        <f>SUM(K79,K80,K81,K82)</f>
        <v>0</v>
      </c>
      <c r="BR79" s="90" t="str">
        <f>O79</f>
        <v/>
      </c>
      <c r="BS79" s="84"/>
      <c r="BT79" s="90">
        <f>SUM(M79,M80,M81,M82)</f>
        <v>0</v>
      </c>
      <c r="BU79" s="84"/>
      <c r="BV79" s="85" t="str">
        <f>IF(ISNUMBER(P79),CONCATENATE(BN79+100,BO79+100,BP79+100,BQ79+100,BT79+100,BR79+100)+0,"")</f>
        <v/>
      </c>
      <c r="BW79" s="85" t="str">
        <f>IF(ISNUMBER(SMALL(BV:BV,ROW()-2)),SMALL(BV:BV,ROW()-2),"")</f>
        <v/>
      </c>
      <c r="BX79" s="69" t="str">
        <f t="shared" si="72"/>
        <v/>
      </c>
      <c r="BY79" s="64">
        <f t="shared" si="73"/>
        <v>12</v>
      </c>
      <c r="CB79" s="63"/>
      <c r="CC79" s="63" t="str">
        <f t="shared" si="74"/>
        <v xml:space="preserve"> </v>
      </c>
      <c r="CD79" s="103" t="str">
        <f>VLOOKUP(N79,AS:AT,2,FALSE)</f>
        <v xml:space="preserve"> </v>
      </c>
      <c r="CE79" s="56" t="str">
        <f t="shared" si="75"/>
        <v/>
      </c>
      <c r="CF79" s="63"/>
      <c r="CG79" s="63" t="str">
        <f t="shared" si="76"/>
        <v xml:space="preserve"> </v>
      </c>
      <c r="CH79" s="63"/>
      <c r="CI79" s="66"/>
      <c r="CJ79" s="66"/>
      <c r="CK79" s="66"/>
      <c r="CL79" s="66"/>
      <c r="CM79" s="66"/>
      <c r="CN79" s="66"/>
      <c r="CO79" s="66"/>
      <c r="CP79" s="77"/>
      <c r="CQ79" s="77"/>
      <c r="CR79" s="77"/>
      <c r="CS79" s="77"/>
      <c r="CT79" s="77"/>
    </row>
    <row r="80" spans="2:98" ht="12" customHeight="1">
      <c r="B80" s="3" t="str">
        <f t="shared" si="60"/>
        <v/>
      </c>
      <c r="C80" s="20" t="str">
        <f>CONCATENATE(B79,"B")</f>
        <v>20B</v>
      </c>
      <c r="D80" s="21"/>
      <c r="E80" s="86"/>
      <c r="F80" s="22"/>
      <c r="G80" s="23" t="str">
        <f t="shared" si="49"/>
        <v/>
      </c>
      <c r="H80" s="22"/>
      <c r="I80" s="23" t="str">
        <f t="shared" si="50"/>
        <v/>
      </c>
      <c r="J80" s="24"/>
      <c r="K80" s="23" t="str">
        <f t="shared" si="61"/>
        <v/>
      </c>
      <c r="L80" s="22"/>
      <c r="M80" s="26" t="str">
        <f t="shared" si="51"/>
        <v/>
      </c>
      <c r="N80" s="91"/>
      <c r="O80" s="92"/>
      <c r="P80" s="92"/>
      <c r="Q80" s="100"/>
      <c r="R80" s="26" t="str">
        <f t="shared" si="62"/>
        <v/>
      </c>
      <c r="S80" s="32" t="str">
        <f t="shared" si="83"/>
        <v/>
      </c>
      <c r="T80" s="2"/>
      <c r="U80" s="2"/>
      <c r="V80" s="2"/>
      <c r="W80" s="2"/>
      <c r="X80" s="61" t="str">
        <f t="shared" si="77"/>
        <v/>
      </c>
      <c r="Y80" s="62" t="str">
        <f t="shared" si="63"/>
        <v/>
      </c>
      <c r="Z80" s="67" t="str">
        <f t="shared" si="52"/>
        <v/>
      </c>
      <c r="AA80" s="68" t="str">
        <f t="shared" si="53"/>
        <v/>
      </c>
      <c r="AB80" s="69" t="str">
        <f t="shared" si="64"/>
        <v/>
      </c>
      <c r="AC80" s="69" t="str">
        <f t="shared" si="54"/>
        <v/>
      </c>
      <c r="AD80" s="64">
        <f t="shared" si="78"/>
        <v>44</v>
      </c>
      <c r="AG80" s="64" t="str">
        <f t="shared" si="55"/>
        <v/>
      </c>
      <c r="AH80" s="64">
        <f t="shared" si="65"/>
        <v>13</v>
      </c>
      <c r="AJ80" s="64" t="str">
        <f t="shared" si="66"/>
        <v/>
      </c>
      <c r="AK80" s="64">
        <f t="shared" si="67"/>
        <v>10</v>
      </c>
      <c r="AM80" s="64" t="str">
        <f t="shared" si="68"/>
        <v/>
      </c>
      <c r="AN80" s="64">
        <f t="shared" si="79"/>
        <v>2</v>
      </c>
      <c r="AP80" s="64" t="str">
        <f t="shared" si="56"/>
        <v/>
      </c>
      <c r="AQ80" s="64">
        <f t="shared" si="80"/>
        <v>23</v>
      </c>
      <c r="AS80" s="64" t="str">
        <f t="shared" si="57"/>
        <v/>
      </c>
      <c r="AT80" s="64">
        <f t="shared" si="81"/>
        <v>7</v>
      </c>
      <c r="AV80" s="64" t="str">
        <f>IF(ISNUMBER(SMALL(#REF!,ROW()-2)),SMALL(#REF!,ROW()-2),"")</f>
        <v/>
      </c>
      <c r="AW80" s="64">
        <f t="shared" si="82"/>
        <v>1</v>
      </c>
      <c r="AY80" s="70"/>
      <c r="AZ80" s="65" t="str">
        <f t="shared" si="58"/>
        <v/>
      </c>
      <c r="BB80" s="74"/>
      <c r="BC80" s="74"/>
      <c r="BD80" s="74"/>
      <c r="BE80" s="64" t="str">
        <f t="shared" si="59"/>
        <v/>
      </c>
      <c r="BF80" s="64">
        <f t="shared" si="69"/>
        <v>12</v>
      </c>
      <c r="BG80" s="74"/>
      <c r="BI80" s="64" t="str">
        <f t="shared" si="70"/>
        <v/>
      </c>
      <c r="BJ80" s="64">
        <f t="shared" si="71"/>
        <v>25</v>
      </c>
      <c r="BN80" s="89"/>
      <c r="BO80" s="89"/>
      <c r="BP80" s="89"/>
      <c r="BQ80" s="90"/>
      <c r="BR80" s="90"/>
      <c r="BS80" s="84"/>
      <c r="BT80" s="90"/>
      <c r="BU80" s="84"/>
      <c r="BV80" s="85"/>
      <c r="BW80" s="85"/>
      <c r="BX80" s="69" t="str">
        <f t="shared" si="72"/>
        <v/>
      </c>
      <c r="BY80" s="64">
        <f t="shared" si="73"/>
        <v>12</v>
      </c>
      <c r="CB80" s="63"/>
      <c r="CC80" s="63" t="str">
        <f t="shared" si="74"/>
        <v xml:space="preserve"> </v>
      </c>
      <c r="CD80" s="103"/>
      <c r="CE80" s="56" t="str">
        <f t="shared" si="75"/>
        <v/>
      </c>
      <c r="CF80" s="63"/>
      <c r="CG80" s="63" t="str">
        <f t="shared" si="76"/>
        <v xml:space="preserve"> </v>
      </c>
      <c r="CH80" s="63"/>
      <c r="CI80" s="66"/>
      <c r="CJ80" s="66"/>
      <c r="CK80" s="66"/>
      <c r="CL80" s="66"/>
      <c r="CM80" s="66"/>
      <c r="CN80" s="66"/>
      <c r="CO80" s="66"/>
      <c r="CP80" s="77"/>
      <c r="CQ80" s="77"/>
      <c r="CR80" s="77"/>
      <c r="CS80" s="77"/>
      <c r="CT80" s="77"/>
    </row>
    <row r="81" spans="2:98" ht="12" customHeight="1">
      <c r="B81" s="3" t="str">
        <f t="shared" si="60"/>
        <v/>
      </c>
      <c r="C81" s="20" t="str">
        <f>CONCATENATE(B79,"C")</f>
        <v>20C</v>
      </c>
      <c r="D81" s="21"/>
      <c r="E81" s="86"/>
      <c r="F81" s="22"/>
      <c r="G81" s="23" t="str">
        <f t="shared" si="49"/>
        <v/>
      </c>
      <c r="H81" s="22"/>
      <c r="I81" s="23" t="str">
        <f t="shared" si="50"/>
        <v/>
      </c>
      <c r="J81" s="24"/>
      <c r="K81" s="23" t="str">
        <f t="shared" si="61"/>
        <v/>
      </c>
      <c r="L81" s="22"/>
      <c r="M81" s="25" t="str">
        <f t="shared" si="51"/>
        <v/>
      </c>
      <c r="N81" s="91"/>
      <c r="O81" s="92"/>
      <c r="P81" s="92"/>
      <c r="Q81" s="100"/>
      <c r="R81" s="26" t="str">
        <f t="shared" si="62"/>
        <v/>
      </c>
      <c r="S81" s="27" t="str">
        <f t="shared" si="83"/>
        <v/>
      </c>
      <c r="T81" s="2"/>
      <c r="U81" s="2"/>
      <c r="V81" s="2"/>
      <c r="W81" s="2"/>
      <c r="X81" s="61" t="str">
        <f t="shared" si="77"/>
        <v/>
      </c>
      <c r="Y81" s="62" t="str">
        <f t="shared" si="63"/>
        <v/>
      </c>
      <c r="Z81" s="67" t="str">
        <f t="shared" si="52"/>
        <v/>
      </c>
      <c r="AA81" s="68" t="str">
        <f t="shared" si="53"/>
        <v/>
      </c>
      <c r="AB81" s="69" t="str">
        <f t="shared" si="64"/>
        <v/>
      </c>
      <c r="AC81" s="69" t="str">
        <f t="shared" si="54"/>
        <v/>
      </c>
      <c r="AD81" s="64">
        <f t="shared" si="78"/>
        <v>44</v>
      </c>
      <c r="AG81" s="64" t="str">
        <f t="shared" si="55"/>
        <v/>
      </c>
      <c r="AH81" s="64">
        <f t="shared" si="65"/>
        <v>13</v>
      </c>
      <c r="AJ81" s="64" t="str">
        <f t="shared" si="66"/>
        <v/>
      </c>
      <c r="AK81" s="64">
        <f t="shared" si="67"/>
        <v>10</v>
      </c>
      <c r="AM81" s="64" t="str">
        <f t="shared" si="68"/>
        <v/>
      </c>
      <c r="AN81" s="64">
        <f t="shared" si="79"/>
        <v>2</v>
      </c>
      <c r="AP81" s="64" t="str">
        <f t="shared" si="56"/>
        <v/>
      </c>
      <c r="AQ81" s="64">
        <f t="shared" si="80"/>
        <v>23</v>
      </c>
      <c r="AS81" s="64" t="str">
        <f t="shared" si="57"/>
        <v/>
      </c>
      <c r="AT81" s="64">
        <f t="shared" si="81"/>
        <v>7</v>
      </c>
      <c r="AV81" s="64" t="str">
        <f>IF(ISNUMBER(SMALL(#REF!,ROW()-2)),SMALL(#REF!,ROW()-2),"")</f>
        <v/>
      </c>
      <c r="AW81" s="64">
        <f t="shared" si="82"/>
        <v>1</v>
      </c>
      <c r="AY81" s="70"/>
      <c r="AZ81" s="65" t="str">
        <f t="shared" si="58"/>
        <v/>
      </c>
      <c r="BB81" s="74" t="str">
        <f>IF(ISNUMBER(AY81),VLOOKUP(AY81,AZ:BA,2,FALSE),"")</f>
        <v/>
      </c>
      <c r="BC81" s="74"/>
      <c r="BD81" s="74">
        <f>P81</f>
        <v>0</v>
      </c>
      <c r="BE81" s="64" t="str">
        <f t="shared" si="59"/>
        <v/>
      </c>
      <c r="BF81" s="64">
        <f t="shared" si="69"/>
        <v>12</v>
      </c>
      <c r="BG81" s="74">
        <f>IF(ISNUMBER(BD81),VLOOKUP(BD81,BE:BF,2,FALSE),"")</f>
        <v>0</v>
      </c>
      <c r="BI81" s="64" t="str">
        <f t="shared" si="70"/>
        <v/>
      </c>
      <c r="BJ81" s="64">
        <f t="shared" si="71"/>
        <v>25</v>
      </c>
      <c r="BN81" s="89"/>
      <c r="BO81" s="89"/>
      <c r="BP81" s="89"/>
      <c r="BQ81" s="90"/>
      <c r="BR81" s="90"/>
      <c r="BS81" s="84" t="e">
        <f>#REF!</f>
        <v>#REF!</v>
      </c>
      <c r="BT81" s="90"/>
      <c r="BU81" s="84" t="e">
        <f>#REF!</f>
        <v>#REF!</v>
      </c>
      <c r="BV81" s="85"/>
      <c r="BW81" s="85"/>
      <c r="BX81" s="69" t="str">
        <f t="shared" si="72"/>
        <v/>
      </c>
      <c r="BY81" s="64">
        <f t="shared" si="73"/>
        <v>12</v>
      </c>
      <c r="CB81" s="63"/>
      <c r="CC81" s="63" t="str">
        <f t="shared" si="74"/>
        <v xml:space="preserve"> </v>
      </c>
      <c r="CD81" s="103"/>
      <c r="CE81" s="56" t="str">
        <f t="shared" si="75"/>
        <v/>
      </c>
      <c r="CF81" s="63"/>
      <c r="CG81" s="63" t="str">
        <f t="shared" si="76"/>
        <v xml:space="preserve"> </v>
      </c>
      <c r="CH81" s="63"/>
      <c r="CI81" s="66"/>
      <c r="CJ81" s="66"/>
      <c r="CK81" s="66"/>
      <c r="CL81" s="66"/>
      <c r="CM81" s="66"/>
      <c r="CN81" s="66"/>
      <c r="CO81" s="66"/>
      <c r="CP81" s="77"/>
      <c r="CQ81" s="77"/>
      <c r="CR81" s="77"/>
      <c r="CS81" s="77"/>
      <c r="CT81" s="77"/>
    </row>
    <row r="82" spans="2:98" ht="12" customHeight="1">
      <c r="B82" s="3" t="str">
        <f t="shared" si="60"/>
        <v/>
      </c>
      <c r="C82" s="20" t="str">
        <f>CONCATENATE(B79,"D")</f>
        <v>20D</v>
      </c>
      <c r="D82" s="21"/>
      <c r="E82" s="86"/>
      <c r="F82" s="22"/>
      <c r="G82" s="23" t="str">
        <f t="shared" si="49"/>
        <v/>
      </c>
      <c r="H82" s="22"/>
      <c r="I82" s="23" t="str">
        <f t="shared" si="50"/>
        <v/>
      </c>
      <c r="J82" s="24"/>
      <c r="K82" s="23" t="str">
        <f t="shared" si="61"/>
        <v/>
      </c>
      <c r="L82" s="22"/>
      <c r="M82" s="23" t="str">
        <f t="shared" si="51"/>
        <v/>
      </c>
      <c r="N82" s="91"/>
      <c r="O82" s="92"/>
      <c r="P82" s="92"/>
      <c r="Q82" s="100"/>
      <c r="R82" s="26" t="str">
        <f t="shared" si="62"/>
        <v/>
      </c>
      <c r="S82" s="27" t="str">
        <f t="shared" si="83"/>
        <v/>
      </c>
      <c r="T82" s="2"/>
      <c r="U82" s="2"/>
      <c r="V82" s="2"/>
      <c r="W82" s="2"/>
      <c r="X82" s="61" t="str">
        <f t="shared" si="77"/>
        <v/>
      </c>
      <c r="Y82" s="62" t="str">
        <f t="shared" si="63"/>
        <v/>
      </c>
      <c r="Z82" s="67" t="str">
        <f t="shared" si="52"/>
        <v/>
      </c>
      <c r="AA82" s="68" t="str">
        <f t="shared" si="53"/>
        <v/>
      </c>
      <c r="AB82" s="69" t="str">
        <f t="shared" si="64"/>
        <v/>
      </c>
      <c r="AC82" s="69" t="str">
        <f t="shared" si="54"/>
        <v/>
      </c>
      <c r="AD82" s="64">
        <f t="shared" si="78"/>
        <v>44</v>
      </c>
      <c r="AG82" s="64" t="str">
        <f t="shared" si="55"/>
        <v/>
      </c>
      <c r="AH82" s="64">
        <f t="shared" si="65"/>
        <v>13</v>
      </c>
      <c r="AJ82" s="64" t="str">
        <f t="shared" si="66"/>
        <v/>
      </c>
      <c r="AK82" s="64">
        <f t="shared" si="67"/>
        <v>10</v>
      </c>
      <c r="AM82" s="64" t="str">
        <f t="shared" si="68"/>
        <v/>
      </c>
      <c r="AN82" s="64">
        <f t="shared" si="79"/>
        <v>2</v>
      </c>
      <c r="AP82" s="64" t="str">
        <f t="shared" si="56"/>
        <v/>
      </c>
      <c r="AQ82" s="64">
        <f t="shared" si="80"/>
        <v>23</v>
      </c>
      <c r="AS82" s="64" t="str">
        <f t="shared" si="57"/>
        <v/>
      </c>
      <c r="AT82" s="64">
        <f t="shared" si="81"/>
        <v>7</v>
      </c>
      <c r="AV82" s="64" t="str">
        <f>IF(ISNUMBER(SMALL(#REF!,ROW()-2)),SMALL(#REF!,ROW()-2),"")</f>
        <v/>
      </c>
      <c r="AW82" s="64">
        <f t="shared" si="82"/>
        <v>1</v>
      </c>
      <c r="AY82" s="70"/>
      <c r="AZ82" s="65" t="str">
        <f t="shared" si="58"/>
        <v/>
      </c>
      <c r="BB82" s="74"/>
      <c r="BC82" s="74"/>
      <c r="BD82" s="74"/>
      <c r="BE82" s="64" t="str">
        <f t="shared" si="59"/>
        <v/>
      </c>
      <c r="BF82" s="64">
        <f t="shared" si="69"/>
        <v>12</v>
      </c>
      <c r="BG82" s="74"/>
      <c r="BI82" s="64" t="str">
        <f t="shared" si="70"/>
        <v/>
      </c>
      <c r="BJ82" s="64">
        <f t="shared" si="71"/>
        <v>25</v>
      </c>
      <c r="BN82" s="89"/>
      <c r="BO82" s="89"/>
      <c r="BP82" s="89"/>
      <c r="BQ82" s="90"/>
      <c r="BR82" s="90"/>
      <c r="BS82" s="84"/>
      <c r="BT82" s="90"/>
      <c r="BU82" s="84"/>
      <c r="BV82" s="85"/>
      <c r="BW82" s="85"/>
      <c r="BX82" s="69" t="str">
        <f t="shared" si="72"/>
        <v/>
      </c>
      <c r="BY82" s="64">
        <f t="shared" si="73"/>
        <v>12</v>
      </c>
      <c r="CB82" s="63"/>
      <c r="CC82" s="63" t="str">
        <f t="shared" si="74"/>
        <v xml:space="preserve"> </v>
      </c>
      <c r="CD82" s="103"/>
      <c r="CE82" s="56" t="str">
        <f t="shared" si="75"/>
        <v/>
      </c>
      <c r="CF82" s="63"/>
      <c r="CG82" s="63" t="str">
        <f t="shared" si="76"/>
        <v xml:space="preserve"> </v>
      </c>
      <c r="CH82" s="63"/>
      <c r="CI82" s="66"/>
      <c r="CJ82" s="66"/>
      <c r="CK82" s="66"/>
      <c r="CL82" s="66"/>
      <c r="CM82" s="66"/>
      <c r="CN82" s="66"/>
      <c r="CO82" s="66"/>
      <c r="CP82" s="77"/>
      <c r="CQ82" s="77"/>
      <c r="CR82" s="77"/>
      <c r="CS82" s="77"/>
      <c r="CT82" s="77"/>
    </row>
    <row r="83" spans="2:98" ht="12" customHeight="1">
      <c r="B83" s="3">
        <f t="shared" si="60"/>
        <v>21</v>
      </c>
      <c r="C83" s="20" t="str">
        <f>CONCATENATE(B83,"A")</f>
        <v>21A</v>
      </c>
      <c r="D83" s="21"/>
      <c r="E83" s="87"/>
      <c r="F83" s="22"/>
      <c r="G83" s="23" t="str">
        <f t="shared" si="49"/>
        <v/>
      </c>
      <c r="H83" s="22"/>
      <c r="I83" s="23" t="str">
        <f t="shared" si="50"/>
        <v/>
      </c>
      <c r="J83" s="24"/>
      <c r="K83" s="23" t="str">
        <f t="shared" si="61"/>
        <v/>
      </c>
      <c r="L83" s="22"/>
      <c r="M83" s="23" t="str">
        <f t="shared" si="51"/>
        <v/>
      </c>
      <c r="N83" s="91"/>
      <c r="O83" s="92" t="str">
        <f>IF(ISBLANK(N83),"",IF(N83=0,$CC$2,CD83))</f>
        <v/>
      </c>
      <c r="P83" s="92" t="str">
        <f>IF(ISNUMBER(O83),IF(ISNUMBER(O83),IF(ISNUMBER(O83),IF(ISNUMBER(O83),O83+G83+G84+G85+G86+I83+I84+I85+I86+K83+K84+K85+K86+M83+M84+M85+M86,""),""),""),"")</f>
        <v/>
      </c>
      <c r="Q83" s="100" t="str">
        <f>IF(ISNUMBER(P83),VLOOKUP(BV83,BX:BY,2,FALSE),"")</f>
        <v/>
      </c>
      <c r="R83" s="26" t="str">
        <f t="shared" si="62"/>
        <v/>
      </c>
      <c r="S83" s="27" t="str">
        <f t="shared" si="83"/>
        <v/>
      </c>
      <c r="T83" s="2"/>
      <c r="U83" s="2"/>
      <c r="V83" s="2"/>
      <c r="W83" s="2"/>
      <c r="X83" s="61" t="str">
        <f t="shared" si="77"/>
        <v/>
      </c>
      <c r="Y83" s="62" t="str">
        <f t="shared" si="63"/>
        <v/>
      </c>
      <c r="Z83" s="67" t="str">
        <f t="shared" si="52"/>
        <v/>
      </c>
      <c r="AA83" s="68" t="str">
        <f t="shared" si="53"/>
        <v/>
      </c>
      <c r="AB83" s="69" t="str">
        <f t="shared" si="64"/>
        <v/>
      </c>
      <c r="AC83" s="69" t="str">
        <f t="shared" si="54"/>
        <v/>
      </c>
      <c r="AD83" s="64">
        <f t="shared" si="78"/>
        <v>44</v>
      </c>
      <c r="AG83" s="64" t="str">
        <f t="shared" si="55"/>
        <v/>
      </c>
      <c r="AH83" s="64">
        <f t="shared" si="65"/>
        <v>13</v>
      </c>
      <c r="AJ83" s="64" t="str">
        <f t="shared" si="66"/>
        <v/>
      </c>
      <c r="AK83" s="64">
        <f t="shared" si="67"/>
        <v>10</v>
      </c>
      <c r="AM83" s="64" t="str">
        <f t="shared" si="68"/>
        <v/>
      </c>
      <c r="AN83" s="64">
        <f t="shared" si="79"/>
        <v>2</v>
      </c>
      <c r="AP83" s="64" t="str">
        <f t="shared" si="56"/>
        <v/>
      </c>
      <c r="AQ83" s="64">
        <f t="shared" si="80"/>
        <v>23</v>
      </c>
      <c r="AS83" s="64" t="str">
        <f t="shared" si="57"/>
        <v/>
      </c>
      <c r="AT83" s="64">
        <f t="shared" si="81"/>
        <v>7</v>
      </c>
      <c r="AV83" s="64" t="str">
        <f>IF(ISNUMBER(SMALL(#REF!,ROW()-2)),SMALL(#REF!,ROW()-2),"")</f>
        <v/>
      </c>
      <c r="AW83" s="64">
        <f t="shared" si="82"/>
        <v>1</v>
      </c>
      <c r="AY83" s="70"/>
      <c r="AZ83" s="65" t="str">
        <f t="shared" si="58"/>
        <v/>
      </c>
      <c r="BB83" s="74"/>
      <c r="BC83" s="74"/>
      <c r="BD83" s="74"/>
      <c r="BE83" s="64" t="str">
        <f t="shared" si="59"/>
        <v/>
      </c>
      <c r="BF83" s="64">
        <f t="shared" si="69"/>
        <v>12</v>
      </c>
      <c r="BG83" s="74"/>
      <c r="BI83" s="64" t="str">
        <f t="shared" si="70"/>
        <v/>
      </c>
      <c r="BJ83" s="64">
        <f t="shared" si="71"/>
        <v>25</v>
      </c>
      <c r="BN83" s="89" t="str">
        <f>P83</f>
        <v/>
      </c>
      <c r="BO83" s="89">
        <f>SUM(G83,G84,G85,G86)</f>
        <v>0</v>
      </c>
      <c r="BP83" s="89">
        <f>SUM(I83,I84,I85,I86)</f>
        <v>0</v>
      </c>
      <c r="BQ83" s="90">
        <f>SUM(K83,K84,K85,K86)</f>
        <v>0</v>
      </c>
      <c r="BR83" s="90" t="str">
        <f>O83</f>
        <v/>
      </c>
      <c r="BS83" s="84"/>
      <c r="BT83" s="90">
        <f>SUM(M83,M84,M85,M86)</f>
        <v>0</v>
      </c>
      <c r="BU83" s="84"/>
      <c r="BV83" s="85" t="str">
        <f>IF(ISNUMBER(P83),CONCATENATE(BN83+100,BO83+100,BP83+100,BQ83+100,BT83+100,BR83+100)+0,"")</f>
        <v/>
      </c>
      <c r="BW83" s="85" t="str">
        <f>IF(ISNUMBER(SMALL(BV:BV,ROW()-2)),SMALL(BV:BV,ROW()-2),"")</f>
        <v/>
      </c>
      <c r="BX83" s="69" t="str">
        <f t="shared" si="72"/>
        <v/>
      </c>
      <c r="BY83" s="64">
        <f t="shared" si="73"/>
        <v>12</v>
      </c>
      <c r="CB83" s="63"/>
      <c r="CC83" s="63" t="str">
        <f t="shared" si="74"/>
        <v xml:space="preserve"> </v>
      </c>
      <c r="CD83" s="103" t="str">
        <f>VLOOKUP(N83,AS:AT,2,FALSE)</f>
        <v xml:space="preserve"> </v>
      </c>
      <c r="CE83" s="56" t="str">
        <f t="shared" si="75"/>
        <v/>
      </c>
      <c r="CF83" s="63"/>
      <c r="CG83" s="63" t="str">
        <f t="shared" si="76"/>
        <v xml:space="preserve"> </v>
      </c>
      <c r="CH83" s="63"/>
      <c r="CI83" s="66"/>
      <c r="CJ83" s="66"/>
      <c r="CK83" s="66"/>
      <c r="CL83" s="66"/>
      <c r="CM83" s="66"/>
      <c r="CN83" s="66"/>
      <c r="CO83" s="66"/>
      <c r="CP83" s="77"/>
      <c r="CQ83" s="77"/>
      <c r="CR83" s="77"/>
      <c r="CS83" s="77"/>
      <c r="CT83" s="77"/>
    </row>
    <row r="84" spans="2:98" ht="12" customHeight="1">
      <c r="B84" s="3" t="str">
        <f t="shared" si="60"/>
        <v/>
      </c>
      <c r="C84" s="20" t="str">
        <f>CONCATENATE(B83,"B")</f>
        <v>21B</v>
      </c>
      <c r="D84" s="21"/>
      <c r="E84" s="87"/>
      <c r="F84" s="22"/>
      <c r="G84" s="23" t="str">
        <f t="shared" si="49"/>
        <v/>
      </c>
      <c r="H84" s="22"/>
      <c r="I84" s="23" t="str">
        <f t="shared" si="50"/>
        <v/>
      </c>
      <c r="J84" s="24"/>
      <c r="K84" s="23" t="str">
        <f t="shared" si="61"/>
        <v/>
      </c>
      <c r="L84" s="22"/>
      <c r="M84" s="26" t="str">
        <f t="shared" si="51"/>
        <v/>
      </c>
      <c r="N84" s="91"/>
      <c r="O84" s="92"/>
      <c r="P84" s="92"/>
      <c r="Q84" s="100"/>
      <c r="R84" s="26" t="str">
        <f t="shared" si="62"/>
        <v/>
      </c>
      <c r="S84" s="32" t="str">
        <f t="shared" si="83"/>
        <v/>
      </c>
      <c r="T84" s="2"/>
      <c r="U84" s="2"/>
      <c r="V84" s="2"/>
      <c r="W84" s="2"/>
      <c r="X84" s="61" t="str">
        <f t="shared" si="77"/>
        <v/>
      </c>
      <c r="Y84" s="62" t="str">
        <f t="shared" si="63"/>
        <v/>
      </c>
      <c r="Z84" s="67" t="str">
        <f t="shared" si="52"/>
        <v/>
      </c>
      <c r="AA84" s="68" t="str">
        <f t="shared" si="53"/>
        <v/>
      </c>
      <c r="AB84" s="69" t="str">
        <f t="shared" si="64"/>
        <v/>
      </c>
      <c r="AC84" s="69" t="str">
        <f t="shared" si="54"/>
        <v/>
      </c>
      <c r="AD84" s="64">
        <f t="shared" si="78"/>
        <v>44</v>
      </c>
      <c r="AG84" s="64" t="str">
        <f t="shared" si="55"/>
        <v/>
      </c>
      <c r="AH84" s="64">
        <f t="shared" si="65"/>
        <v>13</v>
      </c>
      <c r="AJ84" s="64" t="str">
        <f t="shared" si="66"/>
        <v/>
      </c>
      <c r="AK84" s="64">
        <f t="shared" si="67"/>
        <v>10</v>
      </c>
      <c r="AM84" s="64" t="str">
        <f t="shared" si="68"/>
        <v/>
      </c>
      <c r="AN84" s="64">
        <f t="shared" si="79"/>
        <v>2</v>
      </c>
      <c r="AP84" s="64" t="str">
        <f t="shared" si="56"/>
        <v/>
      </c>
      <c r="AQ84" s="64">
        <f t="shared" si="80"/>
        <v>23</v>
      </c>
      <c r="AS84" s="64" t="str">
        <f t="shared" si="57"/>
        <v/>
      </c>
      <c r="AT84" s="64">
        <f t="shared" si="81"/>
        <v>7</v>
      </c>
      <c r="AV84" s="64" t="str">
        <f>IF(ISNUMBER(SMALL(#REF!,ROW()-2)),SMALL(#REF!,ROW()-2),"")</f>
        <v/>
      </c>
      <c r="AW84" s="64">
        <f t="shared" si="82"/>
        <v>1</v>
      </c>
      <c r="AY84" s="70"/>
      <c r="AZ84" s="65" t="str">
        <f t="shared" si="58"/>
        <v/>
      </c>
      <c r="BB84" s="74" t="str">
        <f>IF(ISNUMBER(AY84),VLOOKUP(AY84,AZ:BA,2,FALSE),"")</f>
        <v/>
      </c>
      <c r="BC84" s="74"/>
      <c r="BD84" s="74">
        <f>P84</f>
        <v>0</v>
      </c>
      <c r="BE84" s="64" t="str">
        <f t="shared" si="59"/>
        <v/>
      </c>
      <c r="BF84" s="64">
        <f t="shared" si="69"/>
        <v>12</v>
      </c>
      <c r="BG84" s="74">
        <f>IF(ISNUMBER(BD84),VLOOKUP(BD84,BE:BF,2,FALSE),"")</f>
        <v>0</v>
      </c>
      <c r="BI84" s="64" t="str">
        <f t="shared" si="70"/>
        <v/>
      </c>
      <c r="BJ84" s="64">
        <f t="shared" si="71"/>
        <v>25</v>
      </c>
      <c r="BN84" s="89"/>
      <c r="BO84" s="89"/>
      <c r="BP84" s="89"/>
      <c r="BQ84" s="90"/>
      <c r="BR84" s="90"/>
      <c r="BS84" s="84" t="e">
        <f>#REF!</f>
        <v>#REF!</v>
      </c>
      <c r="BT84" s="90"/>
      <c r="BU84" s="84" t="e">
        <f>#REF!</f>
        <v>#REF!</v>
      </c>
      <c r="BV84" s="85"/>
      <c r="BW84" s="85"/>
      <c r="BX84" s="69" t="str">
        <f t="shared" si="72"/>
        <v/>
      </c>
      <c r="BY84" s="64">
        <f t="shared" si="73"/>
        <v>12</v>
      </c>
      <c r="CB84" s="63"/>
      <c r="CC84" s="63" t="str">
        <f t="shared" si="74"/>
        <v xml:space="preserve"> </v>
      </c>
      <c r="CD84" s="103"/>
      <c r="CE84" s="56" t="str">
        <f t="shared" si="75"/>
        <v/>
      </c>
      <c r="CF84" s="63"/>
      <c r="CG84" s="63" t="str">
        <f t="shared" si="76"/>
        <v xml:space="preserve"> </v>
      </c>
      <c r="CH84" s="63"/>
      <c r="CI84" s="66"/>
      <c r="CJ84" s="66"/>
      <c r="CK84" s="66"/>
      <c r="CL84" s="66"/>
      <c r="CM84" s="66"/>
      <c r="CN84" s="66"/>
      <c r="CO84" s="66"/>
      <c r="CP84" s="77"/>
      <c r="CQ84" s="77"/>
      <c r="CR84" s="77"/>
      <c r="CS84" s="77"/>
      <c r="CT84" s="77"/>
    </row>
    <row r="85" spans="2:98" ht="12" customHeight="1">
      <c r="B85" s="3" t="str">
        <f t="shared" si="60"/>
        <v/>
      </c>
      <c r="C85" s="20" t="str">
        <f>CONCATENATE(B83,"C")</f>
        <v>21C</v>
      </c>
      <c r="D85" s="21"/>
      <c r="E85" s="87"/>
      <c r="F85" s="22"/>
      <c r="G85" s="23" t="str">
        <f t="shared" si="49"/>
        <v/>
      </c>
      <c r="H85" s="22"/>
      <c r="I85" s="23" t="str">
        <f t="shared" si="50"/>
        <v/>
      </c>
      <c r="J85" s="24"/>
      <c r="K85" s="23" t="str">
        <f t="shared" si="61"/>
        <v/>
      </c>
      <c r="L85" s="22"/>
      <c r="M85" s="26" t="str">
        <f t="shared" si="51"/>
        <v/>
      </c>
      <c r="N85" s="91"/>
      <c r="O85" s="92"/>
      <c r="P85" s="92"/>
      <c r="Q85" s="100"/>
      <c r="R85" s="26" t="str">
        <f t="shared" si="62"/>
        <v/>
      </c>
      <c r="S85" s="32" t="str">
        <f t="shared" si="83"/>
        <v/>
      </c>
      <c r="T85" s="2"/>
      <c r="U85" s="2"/>
      <c r="V85" s="2"/>
      <c r="W85" s="2"/>
      <c r="X85" s="61" t="str">
        <f t="shared" si="77"/>
        <v/>
      </c>
      <c r="Y85" s="62" t="str">
        <f t="shared" si="63"/>
        <v/>
      </c>
      <c r="Z85" s="67" t="str">
        <f t="shared" si="52"/>
        <v/>
      </c>
      <c r="AA85" s="68" t="str">
        <f t="shared" si="53"/>
        <v/>
      </c>
      <c r="AB85" s="69" t="str">
        <f t="shared" si="64"/>
        <v/>
      </c>
      <c r="AC85" s="69" t="str">
        <f t="shared" si="54"/>
        <v/>
      </c>
      <c r="AD85" s="64">
        <f t="shared" si="78"/>
        <v>44</v>
      </c>
      <c r="AG85" s="64" t="str">
        <f t="shared" si="55"/>
        <v/>
      </c>
      <c r="AH85" s="64">
        <f t="shared" si="65"/>
        <v>13</v>
      </c>
      <c r="AJ85" s="64" t="str">
        <f t="shared" si="66"/>
        <v/>
      </c>
      <c r="AK85" s="64">
        <f t="shared" si="67"/>
        <v>10</v>
      </c>
      <c r="AM85" s="64" t="str">
        <f t="shared" si="68"/>
        <v/>
      </c>
      <c r="AN85" s="64">
        <f t="shared" si="79"/>
        <v>2</v>
      </c>
      <c r="AP85" s="64" t="str">
        <f t="shared" si="56"/>
        <v/>
      </c>
      <c r="AQ85" s="64">
        <f t="shared" si="80"/>
        <v>23</v>
      </c>
      <c r="AS85" s="64" t="str">
        <f t="shared" si="57"/>
        <v/>
      </c>
      <c r="AT85" s="64">
        <f t="shared" si="81"/>
        <v>7</v>
      </c>
      <c r="AV85" s="64" t="str">
        <f>IF(ISNUMBER(SMALL(#REF!,ROW()-2)),SMALL(#REF!,ROW()-2),"")</f>
        <v/>
      </c>
      <c r="AW85" s="64">
        <f t="shared" si="82"/>
        <v>1</v>
      </c>
      <c r="AY85" s="70"/>
      <c r="AZ85" s="65" t="str">
        <f t="shared" si="58"/>
        <v/>
      </c>
      <c r="BB85" s="74"/>
      <c r="BC85" s="74"/>
      <c r="BD85" s="74"/>
      <c r="BE85" s="64" t="str">
        <f t="shared" si="59"/>
        <v/>
      </c>
      <c r="BF85" s="64">
        <f t="shared" si="69"/>
        <v>12</v>
      </c>
      <c r="BG85" s="74"/>
      <c r="BI85" s="64" t="str">
        <f t="shared" si="70"/>
        <v/>
      </c>
      <c r="BJ85" s="64">
        <f t="shared" si="71"/>
        <v>25</v>
      </c>
      <c r="BN85" s="89"/>
      <c r="BO85" s="89"/>
      <c r="BP85" s="89"/>
      <c r="BQ85" s="90"/>
      <c r="BR85" s="90"/>
      <c r="BS85" s="84"/>
      <c r="BT85" s="90"/>
      <c r="BU85" s="84"/>
      <c r="BV85" s="85"/>
      <c r="BW85" s="85"/>
      <c r="BX85" s="69" t="str">
        <f t="shared" si="72"/>
        <v/>
      </c>
      <c r="BY85" s="64">
        <f t="shared" si="73"/>
        <v>12</v>
      </c>
      <c r="CB85" s="63"/>
      <c r="CC85" s="63" t="str">
        <f t="shared" si="74"/>
        <v xml:space="preserve"> </v>
      </c>
      <c r="CD85" s="103"/>
      <c r="CE85" s="56" t="str">
        <f t="shared" si="75"/>
        <v/>
      </c>
      <c r="CF85" s="63"/>
      <c r="CG85" s="63" t="str">
        <f t="shared" si="76"/>
        <v xml:space="preserve"> </v>
      </c>
      <c r="CH85" s="63"/>
      <c r="CI85" s="66"/>
      <c r="CJ85" s="66"/>
      <c r="CK85" s="66"/>
      <c r="CL85" s="66"/>
      <c r="CM85" s="66"/>
      <c r="CN85" s="66"/>
      <c r="CO85" s="66"/>
      <c r="CP85" s="77"/>
      <c r="CQ85" s="77"/>
      <c r="CR85" s="77"/>
      <c r="CS85" s="77"/>
      <c r="CT85" s="77"/>
    </row>
    <row r="86" spans="2:98" ht="12" customHeight="1">
      <c r="B86" s="3" t="str">
        <f t="shared" si="60"/>
        <v/>
      </c>
      <c r="C86" s="20" t="str">
        <f>CONCATENATE(B83,"D")</f>
        <v>21D</v>
      </c>
      <c r="D86" s="21"/>
      <c r="E86" s="87"/>
      <c r="F86" s="22"/>
      <c r="G86" s="23" t="str">
        <f t="shared" si="49"/>
        <v/>
      </c>
      <c r="H86" s="22"/>
      <c r="I86" s="23" t="str">
        <f t="shared" si="50"/>
        <v/>
      </c>
      <c r="J86" s="24"/>
      <c r="K86" s="23" t="str">
        <f t="shared" si="61"/>
        <v/>
      </c>
      <c r="L86" s="22"/>
      <c r="M86" s="26" t="str">
        <f t="shared" si="51"/>
        <v/>
      </c>
      <c r="N86" s="91"/>
      <c r="O86" s="92"/>
      <c r="P86" s="92"/>
      <c r="Q86" s="100"/>
      <c r="R86" s="26" t="str">
        <f t="shared" si="62"/>
        <v/>
      </c>
      <c r="S86" s="32" t="str">
        <f t="shared" si="83"/>
        <v/>
      </c>
      <c r="T86" s="2"/>
      <c r="U86" s="2"/>
      <c r="V86" s="2"/>
      <c r="W86" s="2"/>
      <c r="X86" s="61" t="str">
        <f t="shared" si="77"/>
        <v/>
      </c>
      <c r="Y86" s="62" t="str">
        <f t="shared" si="63"/>
        <v/>
      </c>
      <c r="Z86" s="67" t="str">
        <f t="shared" si="52"/>
        <v/>
      </c>
      <c r="AA86" s="68" t="str">
        <f t="shared" si="53"/>
        <v/>
      </c>
      <c r="AB86" s="69" t="str">
        <f t="shared" si="64"/>
        <v/>
      </c>
      <c r="AC86" s="69" t="str">
        <f t="shared" si="54"/>
        <v/>
      </c>
      <c r="AD86" s="64">
        <f t="shared" si="78"/>
        <v>44</v>
      </c>
      <c r="AG86" s="64" t="str">
        <f t="shared" si="55"/>
        <v/>
      </c>
      <c r="AH86" s="64">
        <f t="shared" si="65"/>
        <v>13</v>
      </c>
      <c r="AJ86" s="64" t="str">
        <f t="shared" si="66"/>
        <v/>
      </c>
      <c r="AK86" s="64">
        <f t="shared" si="67"/>
        <v>10</v>
      </c>
      <c r="AM86" s="64" t="str">
        <f t="shared" si="68"/>
        <v/>
      </c>
      <c r="AN86" s="64">
        <f t="shared" si="79"/>
        <v>2</v>
      </c>
      <c r="AP86" s="64" t="str">
        <f t="shared" si="56"/>
        <v/>
      </c>
      <c r="AQ86" s="64">
        <f t="shared" si="80"/>
        <v>23</v>
      </c>
      <c r="AS86" s="64" t="str">
        <f t="shared" si="57"/>
        <v/>
      </c>
      <c r="AT86" s="64">
        <f t="shared" si="81"/>
        <v>7</v>
      </c>
      <c r="AV86" s="64" t="str">
        <f>IF(ISNUMBER(SMALL(#REF!,ROW()-2)),SMALL(#REF!,ROW()-2),"")</f>
        <v/>
      </c>
      <c r="AW86" s="64">
        <f t="shared" si="82"/>
        <v>1</v>
      </c>
      <c r="AY86" s="70"/>
      <c r="AZ86" s="65" t="str">
        <f t="shared" si="58"/>
        <v/>
      </c>
      <c r="BB86" s="74"/>
      <c r="BC86" s="74"/>
      <c r="BD86" s="74"/>
      <c r="BE86" s="64" t="str">
        <f t="shared" si="59"/>
        <v/>
      </c>
      <c r="BF86" s="64">
        <f t="shared" si="69"/>
        <v>12</v>
      </c>
      <c r="BG86" s="74"/>
      <c r="BI86" s="64" t="str">
        <f t="shared" si="70"/>
        <v/>
      </c>
      <c r="BJ86" s="64">
        <f t="shared" si="71"/>
        <v>25</v>
      </c>
      <c r="BN86" s="89"/>
      <c r="BO86" s="89"/>
      <c r="BP86" s="89"/>
      <c r="BQ86" s="90"/>
      <c r="BR86" s="90"/>
      <c r="BS86" s="84"/>
      <c r="BT86" s="90"/>
      <c r="BU86" s="84"/>
      <c r="BV86" s="85"/>
      <c r="BW86" s="85"/>
      <c r="BX86" s="69" t="str">
        <f t="shared" si="72"/>
        <v/>
      </c>
      <c r="BY86" s="64">
        <f t="shared" si="73"/>
        <v>12</v>
      </c>
      <c r="CB86" s="63"/>
      <c r="CC86" s="63" t="str">
        <f t="shared" si="74"/>
        <v xml:space="preserve"> </v>
      </c>
      <c r="CD86" s="103"/>
      <c r="CE86" s="56" t="str">
        <f t="shared" si="75"/>
        <v/>
      </c>
      <c r="CF86" s="63"/>
      <c r="CG86" s="63" t="str">
        <f t="shared" si="76"/>
        <v xml:space="preserve"> </v>
      </c>
      <c r="CH86" s="63"/>
      <c r="CI86" s="66"/>
      <c r="CJ86" s="66"/>
      <c r="CK86" s="66"/>
      <c r="CL86" s="66"/>
      <c r="CM86" s="66"/>
      <c r="CN86" s="66"/>
      <c r="CO86" s="66"/>
      <c r="CP86" s="77"/>
      <c r="CQ86" s="77"/>
      <c r="CR86" s="77"/>
      <c r="CS86" s="77"/>
      <c r="CT86" s="77"/>
    </row>
    <row r="87" spans="2:98" ht="12" customHeight="1">
      <c r="B87" s="3">
        <f t="shared" si="60"/>
        <v>22</v>
      </c>
      <c r="C87" s="20" t="str">
        <f>CONCATENATE(B87,"A")</f>
        <v>22A</v>
      </c>
      <c r="D87" s="21"/>
      <c r="E87" s="86"/>
      <c r="F87" s="22"/>
      <c r="G87" s="23" t="str">
        <f t="shared" si="49"/>
        <v/>
      </c>
      <c r="H87" s="22"/>
      <c r="I87" s="23" t="str">
        <f t="shared" si="50"/>
        <v/>
      </c>
      <c r="J87" s="24"/>
      <c r="K87" s="23" t="str">
        <f t="shared" si="61"/>
        <v/>
      </c>
      <c r="L87" s="22"/>
      <c r="M87" s="25" t="str">
        <f t="shared" si="51"/>
        <v/>
      </c>
      <c r="N87" s="91"/>
      <c r="O87" s="92" t="str">
        <f>IF(ISBLANK(N87),"",IF(N87=0,$CC$2,CD87))</f>
        <v/>
      </c>
      <c r="P87" s="92" t="str">
        <f>IF(ISNUMBER(O87),IF(ISNUMBER(O87),IF(ISNUMBER(O87),IF(ISNUMBER(O87),O87+G87+G88+G89+G90+I87+I88+I89+I90+K87+K88+K89+K90+M87+M88+M89+M90,""),""),""),"")</f>
        <v/>
      </c>
      <c r="Q87" s="100" t="str">
        <f>IF(ISNUMBER(P87),VLOOKUP(BV87,BX:BY,2,FALSE),"")</f>
        <v/>
      </c>
      <c r="R87" s="26" t="str">
        <f t="shared" si="62"/>
        <v/>
      </c>
      <c r="S87" s="27" t="str">
        <f t="shared" si="83"/>
        <v/>
      </c>
      <c r="T87" s="2"/>
      <c r="U87" s="2"/>
      <c r="V87" s="2"/>
      <c r="W87" s="2"/>
      <c r="X87" s="61" t="str">
        <f t="shared" si="77"/>
        <v/>
      </c>
      <c r="Y87" s="62" t="str">
        <f t="shared" si="63"/>
        <v/>
      </c>
      <c r="Z87" s="67" t="str">
        <f t="shared" si="52"/>
        <v/>
      </c>
      <c r="AA87" s="68" t="str">
        <f t="shared" si="53"/>
        <v/>
      </c>
      <c r="AB87" s="69" t="str">
        <f t="shared" si="64"/>
        <v/>
      </c>
      <c r="AC87" s="69" t="str">
        <f t="shared" si="54"/>
        <v/>
      </c>
      <c r="AD87" s="64">
        <f t="shared" si="78"/>
        <v>44</v>
      </c>
      <c r="AG87" s="64" t="str">
        <f t="shared" si="55"/>
        <v/>
      </c>
      <c r="AH87" s="64">
        <f t="shared" si="65"/>
        <v>13</v>
      </c>
      <c r="AJ87" s="64" t="str">
        <f t="shared" si="66"/>
        <v/>
      </c>
      <c r="AK87" s="64">
        <f t="shared" si="67"/>
        <v>10</v>
      </c>
      <c r="AM87" s="64" t="str">
        <f t="shared" si="68"/>
        <v/>
      </c>
      <c r="AN87" s="64">
        <f t="shared" si="79"/>
        <v>2</v>
      </c>
      <c r="AP87" s="64" t="str">
        <f t="shared" si="56"/>
        <v/>
      </c>
      <c r="AQ87" s="64">
        <f t="shared" si="80"/>
        <v>23</v>
      </c>
      <c r="AS87" s="64" t="str">
        <f t="shared" si="57"/>
        <v/>
      </c>
      <c r="AT87" s="64">
        <f t="shared" si="81"/>
        <v>7</v>
      </c>
      <c r="AV87" s="64" t="str">
        <f>IF(ISNUMBER(SMALL(#REF!,ROW()-2)),SMALL(#REF!,ROW()-2),"")</f>
        <v/>
      </c>
      <c r="AW87" s="64">
        <f t="shared" si="82"/>
        <v>1</v>
      </c>
      <c r="AY87" s="70"/>
      <c r="AZ87" s="65" t="str">
        <f t="shared" si="58"/>
        <v/>
      </c>
      <c r="BB87" s="74" t="str">
        <f>IF(ISNUMBER(AY87),VLOOKUP(AY87,AZ:BA,2,FALSE),"")</f>
        <v/>
      </c>
      <c r="BC87" s="74"/>
      <c r="BD87" s="74" t="str">
        <f>P87</f>
        <v/>
      </c>
      <c r="BE87" s="64" t="str">
        <f t="shared" si="59"/>
        <v/>
      </c>
      <c r="BF87" s="64">
        <f t="shared" si="69"/>
        <v>12</v>
      </c>
      <c r="BG87" s="74" t="str">
        <f>IF(ISNUMBER(BD87),VLOOKUP(BD87,BE:BF,2,FALSE),"")</f>
        <v/>
      </c>
      <c r="BI87" s="64" t="str">
        <f t="shared" si="70"/>
        <v/>
      </c>
      <c r="BJ87" s="64">
        <f t="shared" si="71"/>
        <v>25</v>
      </c>
      <c r="BN87" s="89" t="str">
        <f>P87</f>
        <v/>
      </c>
      <c r="BO87" s="89">
        <f>SUM(G87,G88,G89,G90)</f>
        <v>0</v>
      </c>
      <c r="BP87" s="89">
        <f>SUM(I87,I88,I89,I90)</f>
        <v>0</v>
      </c>
      <c r="BQ87" s="90">
        <f>SUM(K87,K88,K89,K90)</f>
        <v>0</v>
      </c>
      <c r="BR87" s="90" t="str">
        <f>O87</f>
        <v/>
      </c>
      <c r="BS87" s="84" t="e">
        <f>#REF!</f>
        <v>#REF!</v>
      </c>
      <c r="BT87" s="90">
        <f>SUM(M87,M88,M89,M90)</f>
        <v>0</v>
      </c>
      <c r="BU87" s="84" t="e">
        <f>#REF!</f>
        <v>#REF!</v>
      </c>
      <c r="BV87" s="85" t="str">
        <f>IF(ISNUMBER(P87),CONCATENATE(BN87+100,BO87+100,BP87+100,BQ87+100,BT87+100,BR87+100)+0,"")</f>
        <v/>
      </c>
      <c r="BW87" s="85" t="str">
        <f>IF(ISNUMBER(SMALL(BV:BV,ROW()-2)),SMALL(BV:BV,ROW()-2),"")</f>
        <v/>
      </c>
      <c r="BX87" s="69" t="str">
        <f t="shared" si="72"/>
        <v/>
      </c>
      <c r="BY87" s="64">
        <f t="shared" si="73"/>
        <v>12</v>
      </c>
      <c r="CB87" s="63"/>
      <c r="CC87" s="63" t="str">
        <f t="shared" si="74"/>
        <v xml:space="preserve"> </v>
      </c>
      <c r="CD87" s="103" t="str">
        <f>VLOOKUP(N87,AS:AT,2,FALSE)</f>
        <v xml:space="preserve"> </v>
      </c>
      <c r="CE87" s="56" t="str">
        <f t="shared" si="75"/>
        <v/>
      </c>
      <c r="CF87" s="63"/>
      <c r="CG87" s="63" t="str">
        <f t="shared" si="76"/>
        <v xml:space="preserve"> </v>
      </c>
      <c r="CH87" s="63"/>
      <c r="CI87" s="66"/>
      <c r="CJ87" s="66"/>
      <c r="CK87" s="66"/>
      <c r="CL87" s="66"/>
      <c r="CM87" s="66"/>
      <c r="CN87" s="66"/>
      <c r="CO87" s="66"/>
      <c r="CP87" s="77"/>
      <c r="CQ87" s="77"/>
      <c r="CR87" s="77"/>
      <c r="CS87" s="77"/>
      <c r="CT87" s="77"/>
    </row>
    <row r="88" spans="2:98" ht="12" customHeight="1">
      <c r="B88" s="3" t="str">
        <f t="shared" si="60"/>
        <v/>
      </c>
      <c r="C88" s="20" t="str">
        <f>CONCATENATE(B87,"B")</f>
        <v>22B</v>
      </c>
      <c r="D88" s="21"/>
      <c r="E88" s="86"/>
      <c r="F88" s="22"/>
      <c r="G88" s="23" t="str">
        <f t="shared" si="49"/>
        <v/>
      </c>
      <c r="H88" s="22"/>
      <c r="I88" s="23" t="str">
        <f t="shared" si="50"/>
        <v/>
      </c>
      <c r="J88" s="24"/>
      <c r="K88" s="23" t="str">
        <f t="shared" si="61"/>
        <v/>
      </c>
      <c r="L88" s="22"/>
      <c r="M88" s="23" t="str">
        <f t="shared" si="51"/>
        <v/>
      </c>
      <c r="N88" s="91"/>
      <c r="O88" s="92"/>
      <c r="P88" s="92"/>
      <c r="Q88" s="100"/>
      <c r="R88" s="26" t="str">
        <f t="shared" si="62"/>
        <v/>
      </c>
      <c r="S88" s="27" t="str">
        <f t="shared" si="83"/>
        <v/>
      </c>
      <c r="T88" s="2"/>
      <c r="U88" s="2"/>
      <c r="V88" s="2"/>
      <c r="W88" s="2"/>
      <c r="X88" s="61" t="str">
        <f t="shared" si="77"/>
        <v/>
      </c>
      <c r="Y88" s="62" t="str">
        <f t="shared" si="63"/>
        <v/>
      </c>
      <c r="Z88" s="67" t="str">
        <f t="shared" si="52"/>
        <v/>
      </c>
      <c r="AA88" s="68" t="str">
        <f t="shared" si="53"/>
        <v/>
      </c>
      <c r="AB88" s="69" t="str">
        <f t="shared" si="64"/>
        <v/>
      </c>
      <c r="AC88" s="69" t="str">
        <f t="shared" si="54"/>
        <v/>
      </c>
      <c r="AD88" s="64">
        <f t="shared" si="78"/>
        <v>44</v>
      </c>
      <c r="AG88" s="64" t="str">
        <f t="shared" si="55"/>
        <v/>
      </c>
      <c r="AH88" s="64">
        <f t="shared" si="65"/>
        <v>13</v>
      </c>
      <c r="AJ88" s="64" t="str">
        <f t="shared" si="66"/>
        <v/>
      </c>
      <c r="AK88" s="64">
        <f t="shared" si="67"/>
        <v>10</v>
      </c>
      <c r="AM88" s="64" t="str">
        <f t="shared" si="68"/>
        <v/>
      </c>
      <c r="AN88" s="64">
        <f t="shared" si="79"/>
        <v>2</v>
      </c>
      <c r="AP88" s="64" t="str">
        <f t="shared" si="56"/>
        <v/>
      </c>
      <c r="AQ88" s="64">
        <f t="shared" si="80"/>
        <v>23</v>
      </c>
      <c r="AS88" s="64" t="str">
        <f t="shared" si="57"/>
        <v/>
      </c>
      <c r="AT88" s="64">
        <f t="shared" si="81"/>
        <v>7</v>
      </c>
      <c r="AV88" s="64" t="str">
        <f>IF(ISNUMBER(SMALL(#REF!,ROW()-2)),SMALL(#REF!,ROW()-2),"")</f>
        <v/>
      </c>
      <c r="AW88" s="64">
        <f t="shared" si="82"/>
        <v>1</v>
      </c>
      <c r="AY88" s="70"/>
      <c r="AZ88" s="65" t="str">
        <f t="shared" si="58"/>
        <v/>
      </c>
      <c r="BB88" s="74"/>
      <c r="BC88" s="74"/>
      <c r="BD88" s="74"/>
      <c r="BE88" s="64" t="str">
        <f t="shared" si="59"/>
        <v/>
      </c>
      <c r="BF88" s="64">
        <f t="shared" si="69"/>
        <v>12</v>
      </c>
      <c r="BG88" s="74"/>
      <c r="BI88" s="64" t="str">
        <f t="shared" si="70"/>
        <v/>
      </c>
      <c r="BJ88" s="64">
        <f t="shared" si="71"/>
        <v>25</v>
      </c>
      <c r="BN88" s="89"/>
      <c r="BO88" s="89"/>
      <c r="BP88" s="89"/>
      <c r="BQ88" s="90"/>
      <c r="BR88" s="90"/>
      <c r="BS88" s="84"/>
      <c r="BT88" s="90"/>
      <c r="BU88" s="84"/>
      <c r="BV88" s="85"/>
      <c r="BW88" s="85"/>
      <c r="BX88" s="69" t="str">
        <f t="shared" si="72"/>
        <v/>
      </c>
      <c r="BY88" s="64">
        <f t="shared" si="73"/>
        <v>12</v>
      </c>
      <c r="CB88" s="63"/>
      <c r="CC88" s="63" t="str">
        <f t="shared" si="74"/>
        <v xml:space="preserve"> </v>
      </c>
      <c r="CD88" s="103"/>
      <c r="CE88" s="56" t="str">
        <f t="shared" si="75"/>
        <v/>
      </c>
      <c r="CF88" s="63"/>
      <c r="CG88" s="63" t="str">
        <f t="shared" si="76"/>
        <v xml:space="preserve"> </v>
      </c>
      <c r="CH88" s="63"/>
      <c r="CI88" s="66"/>
      <c r="CJ88" s="66"/>
      <c r="CK88" s="66"/>
      <c r="CL88" s="66"/>
      <c r="CM88" s="66"/>
      <c r="CN88" s="66"/>
      <c r="CO88" s="66"/>
      <c r="CP88" s="77"/>
      <c r="CQ88" s="77"/>
      <c r="CR88" s="77"/>
      <c r="CS88" s="77"/>
      <c r="CT88" s="77"/>
    </row>
    <row r="89" spans="2:98" ht="12" customHeight="1">
      <c r="B89" s="3" t="str">
        <f t="shared" si="60"/>
        <v/>
      </c>
      <c r="C89" s="20" t="str">
        <f>CONCATENATE(B87,"C")</f>
        <v>22C</v>
      </c>
      <c r="D89" s="21"/>
      <c r="E89" s="86"/>
      <c r="F89" s="22"/>
      <c r="G89" s="23" t="str">
        <f t="shared" si="49"/>
        <v/>
      </c>
      <c r="H89" s="22"/>
      <c r="I89" s="23" t="str">
        <f t="shared" si="50"/>
        <v/>
      </c>
      <c r="J89" s="24"/>
      <c r="K89" s="23" t="str">
        <f t="shared" si="61"/>
        <v/>
      </c>
      <c r="L89" s="22"/>
      <c r="M89" s="23" t="str">
        <f t="shared" si="51"/>
        <v/>
      </c>
      <c r="N89" s="91"/>
      <c r="O89" s="92"/>
      <c r="P89" s="92"/>
      <c r="Q89" s="100"/>
      <c r="R89" s="26" t="str">
        <f t="shared" si="62"/>
        <v/>
      </c>
      <c r="S89" s="27" t="str">
        <f t="shared" si="83"/>
        <v/>
      </c>
      <c r="T89" s="2"/>
      <c r="U89" s="2"/>
      <c r="V89" s="2"/>
      <c r="W89" s="2"/>
      <c r="X89" s="61" t="str">
        <f t="shared" si="77"/>
        <v/>
      </c>
      <c r="Y89" s="62" t="str">
        <f t="shared" si="63"/>
        <v/>
      </c>
      <c r="Z89" s="67" t="str">
        <f t="shared" si="52"/>
        <v/>
      </c>
      <c r="AA89" s="68" t="str">
        <f t="shared" si="53"/>
        <v/>
      </c>
      <c r="AB89" s="69" t="str">
        <f t="shared" si="64"/>
        <v/>
      </c>
      <c r="AC89" s="69" t="str">
        <f t="shared" si="54"/>
        <v/>
      </c>
      <c r="AD89" s="64">
        <f t="shared" si="78"/>
        <v>44</v>
      </c>
      <c r="AG89" s="64" t="str">
        <f t="shared" si="55"/>
        <v/>
      </c>
      <c r="AH89" s="64">
        <f t="shared" si="65"/>
        <v>13</v>
      </c>
      <c r="AJ89" s="64" t="str">
        <f t="shared" si="66"/>
        <v/>
      </c>
      <c r="AK89" s="64">
        <f t="shared" si="67"/>
        <v>10</v>
      </c>
      <c r="AM89" s="64" t="str">
        <f t="shared" si="68"/>
        <v/>
      </c>
      <c r="AN89" s="64">
        <f t="shared" si="79"/>
        <v>2</v>
      </c>
      <c r="AP89" s="64" t="str">
        <f t="shared" si="56"/>
        <v/>
      </c>
      <c r="AQ89" s="64">
        <f t="shared" si="80"/>
        <v>23</v>
      </c>
      <c r="AS89" s="64" t="str">
        <f t="shared" si="57"/>
        <v/>
      </c>
      <c r="AT89" s="64">
        <f t="shared" si="81"/>
        <v>7</v>
      </c>
      <c r="AV89" s="64" t="str">
        <f>IF(ISNUMBER(SMALL(#REF!,ROW()-2)),SMALL(#REF!,ROW()-2),"")</f>
        <v/>
      </c>
      <c r="AW89" s="64">
        <f t="shared" si="82"/>
        <v>1</v>
      </c>
      <c r="AY89" s="70"/>
      <c r="AZ89" s="65" t="str">
        <f t="shared" si="58"/>
        <v/>
      </c>
      <c r="BB89" s="74"/>
      <c r="BC89" s="74"/>
      <c r="BD89" s="74"/>
      <c r="BE89" s="64" t="str">
        <f t="shared" si="59"/>
        <v/>
      </c>
      <c r="BF89" s="64">
        <f t="shared" si="69"/>
        <v>12</v>
      </c>
      <c r="BG89" s="74"/>
      <c r="BI89" s="64" t="str">
        <f t="shared" si="70"/>
        <v/>
      </c>
      <c r="BJ89" s="64">
        <f t="shared" si="71"/>
        <v>25</v>
      </c>
      <c r="BN89" s="89"/>
      <c r="BO89" s="89"/>
      <c r="BP89" s="89"/>
      <c r="BQ89" s="90"/>
      <c r="BR89" s="90"/>
      <c r="BS89" s="84"/>
      <c r="BT89" s="90"/>
      <c r="BU89" s="84"/>
      <c r="BV89" s="85"/>
      <c r="BW89" s="85"/>
      <c r="BX89" s="69" t="str">
        <f t="shared" si="72"/>
        <v/>
      </c>
      <c r="BY89" s="64">
        <f t="shared" si="73"/>
        <v>12</v>
      </c>
      <c r="CB89" s="63"/>
      <c r="CC89" s="63" t="str">
        <f t="shared" si="74"/>
        <v xml:space="preserve"> </v>
      </c>
      <c r="CD89" s="103"/>
      <c r="CE89" s="56" t="str">
        <f t="shared" si="75"/>
        <v/>
      </c>
      <c r="CF89" s="63"/>
      <c r="CG89" s="63" t="str">
        <f t="shared" si="76"/>
        <v xml:space="preserve"> </v>
      </c>
      <c r="CH89" s="63"/>
      <c r="CI89" s="66"/>
      <c r="CJ89" s="66"/>
      <c r="CK89" s="66"/>
      <c r="CL89" s="66"/>
      <c r="CM89" s="66"/>
      <c r="CN89" s="66"/>
      <c r="CO89" s="66"/>
      <c r="CP89" s="77"/>
      <c r="CQ89" s="77"/>
      <c r="CR89" s="77"/>
      <c r="CS89" s="77"/>
      <c r="CT89" s="77"/>
    </row>
    <row r="90" spans="2:98" ht="12" customHeight="1">
      <c r="B90" s="3" t="str">
        <f t="shared" si="60"/>
        <v/>
      </c>
      <c r="C90" s="20" t="str">
        <f>CONCATENATE(B87,"D")</f>
        <v>22D</v>
      </c>
      <c r="D90" s="21"/>
      <c r="E90" s="86"/>
      <c r="F90" s="22"/>
      <c r="G90" s="23" t="str">
        <f t="shared" si="49"/>
        <v/>
      </c>
      <c r="H90" s="22"/>
      <c r="I90" s="23" t="str">
        <f t="shared" si="50"/>
        <v/>
      </c>
      <c r="J90" s="24"/>
      <c r="K90" s="23" t="str">
        <f t="shared" si="61"/>
        <v/>
      </c>
      <c r="L90" s="22"/>
      <c r="M90" s="26" t="str">
        <f t="shared" si="51"/>
        <v/>
      </c>
      <c r="N90" s="91"/>
      <c r="O90" s="92"/>
      <c r="P90" s="92"/>
      <c r="Q90" s="100"/>
      <c r="R90" s="26" t="str">
        <f t="shared" si="62"/>
        <v/>
      </c>
      <c r="S90" s="32" t="str">
        <f t="shared" si="83"/>
        <v/>
      </c>
      <c r="T90" s="2"/>
      <c r="U90" s="2"/>
      <c r="V90" s="2"/>
      <c r="W90" s="2"/>
      <c r="X90" s="61" t="str">
        <f t="shared" si="77"/>
        <v/>
      </c>
      <c r="Y90" s="62" t="str">
        <f t="shared" si="63"/>
        <v/>
      </c>
      <c r="Z90" s="67" t="str">
        <f t="shared" si="52"/>
        <v/>
      </c>
      <c r="AA90" s="68" t="str">
        <f t="shared" si="53"/>
        <v/>
      </c>
      <c r="AB90" s="69" t="str">
        <f t="shared" si="64"/>
        <v/>
      </c>
      <c r="AC90" s="69" t="str">
        <f t="shared" si="54"/>
        <v/>
      </c>
      <c r="AD90" s="64">
        <f t="shared" si="78"/>
        <v>44</v>
      </c>
      <c r="AG90" s="64" t="str">
        <f t="shared" si="55"/>
        <v/>
      </c>
      <c r="AH90" s="64">
        <f t="shared" si="65"/>
        <v>13</v>
      </c>
      <c r="AJ90" s="64" t="str">
        <f t="shared" si="66"/>
        <v/>
      </c>
      <c r="AK90" s="64">
        <f t="shared" si="67"/>
        <v>10</v>
      </c>
      <c r="AM90" s="64" t="str">
        <f t="shared" si="68"/>
        <v/>
      </c>
      <c r="AN90" s="64">
        <f t="shared" si="79"/>
        <v>2</v>
      </c>
      <c r="AP90" s="64" t="str">
        <f t="shared" si="56"/>
        <v/>
      </c>
      <c r="AQ90" s="64">
        <f t="shared" si="80"/>
        <v>23</v>
      </c>
      <c r="AS90" s="64" t="str">
        <f t="shared" si="57"/>
        <v/>
      </c>
      <c r="AT90" s="64">
        <f t="shared" si="81"/>
        <v>7</v>
      </c>
      <c r="AV90" s="64" t="str">
        <f>IF(ISNUMBER(SMALL(#REF!,ROW()-2)),SMALL(#REF!,ROW()-2),"")</f>
        <v/>
      </c>
      <c r="AW90" s="64">
        <f t="shared" si="82"/>
        <v>1</v>
      </c>
      <c r="AY90" s="70"/>
      <c r="AZ90" s="65" t="str">
        <f t="shared" si="58"/>
        <v/>
      </c>
      <c r="BB90" s="74" t="str">
        <f>IF(ISNUMBER(AY90),VLOOKUP(AY90,AZ:BA,2,FALSE),"")</f>
        <v/>
      </c>
      <c r="BC90" s="74"/>
      <c r="BD90" s="74">
        <f>P90</f>
        <v>0</v>
      </c>
      <c r="BE90" s="64" t="str">
        <f t="shared" si="59"/>
        <v/>
      </c>
      <c r="BF90" s="64">
        <f t="shared" si="69"/>
        <v>12</v>
      </c>
      <c r="BG90" s="74">
        <f>IF(ISNUMBER(BD90),VLOOKUP(BD90,BE:BF,2,FALSE),"")</f>
        <v>0</v>
      </c>
      <c r="BI90" s="64" t="str">
        <f t="shared" si="70"/>
        <v/>
      </c>
      <c r="BJ90" s="64">
        <f t="shared" si="71"/>
        <v>25</v>
      </c>
      <c r="BN90" s="89"/>
      <c r="BO90" s="89"/>
      <c r="BP90" s="89"/>
      <c r="BQ90" s="90"/>
      <c r="BR90" s="90"/>
      <c r="BS90" s="84" t="e">
        <f>#REF!</f>
        <v>#REF!</v>
      </c>
      <c r="BT90" s="90"/>
      <c r="BU90" s="84" t="e">
        <f>#REF!</f>
        <v>#REF!</v>
      </c>
      <c r="BV90" s="85"/>
      <c r="BW90" s="85"/>
      <c r="BX90" s="69" t="str">
        <f t="shared" si="72"/>
        <v/>
      </c>
      <c r="BY90" s="64">
        <f t="shared" si="73"/>
        <v>12</v>
      </c>
      <c r="CB90" s="63"/>
      <c r="CC90" s="63" t="str">
        <f t="shared" si="74"/>
        <v xml:space="preserve"> </v>
      </c>
      <c r="CD90" s="103"/>
      <c r="CE90" s="56" t="str">
        <f t="shared" si="75"/>
        <v/>
      </c>
      <c r="CF90" s="63"/>
      <c r="CG90" s="63" t="str">
        <f t="shared" si="76"/>
        <v xml:space="preserve"> </v>
      </c>
      <c r="CH90" s="63"/>
      <c r="CI90" s="66"/>
      <c r="CJ90" s="66"/>
      <c r="CK90" s="66"/>
      <c r="CL90" s="66"/>
      <c r="CM90" s="66"/>
      <c r="CN90" s="66"/>
      <c r="CO90" s="66"/>
      <c r="CP90" s="77"/>
      <c r="CQ90" s="77"/>
      <c r="CR90" s="77"/>
      <c r="CS90" s="77"/>
      <c r="CT90" s="77"/>
    </row>
    <row r="91" spans="2:98" ht="12" customHeight="1">
      <c r="B91" s="3">
        <f t="shared" si="60"/>
        <v>23</v>
      </c>
      <c r="C91" s="20" t="str">
        <f>CONCATENATE(B91,"A")</f>
        <v>23A</v>
      </c>
      <c r="D91" s="21"/>
      <c r="E91" s="87"/>
      <c r="F91" s="22"/>
      <c r="G91" s="23" t="str">
        <f t="shared" si="49"/>
        <v/>
      </c>
      <c r="H91" s="22"/>
      <c r="I91" s="23" t="str">
        <f t="shared" si="50"/>
        <v/>
      </c>
      <c r="J91" s="24"/>
      <c r="K91" s="23" t="str">
        <f t="shared" si="61"/>
        <v/>
      </c>
      <c r="L91" s="22"/>
      <c r="M91" s="26" t="str">
        <f t="shared" si="51"/>
        <v/>
      </c>
      <c r="N91" s="91"/>
      <c r="O91" s="92" t="str">
        <f>IF(ISBLANK(N91),"",IF(N91=0,$CC$2,CD91))</f>
        <v/>
      </c>
      <c r="P91" s="92" t="str">
        <f>IF(ISNUMBER(O91),IF(ISNUMBER(O91),IF(ISNUMBER(O91),IF(ISNUMBER(O91),O91+G91+G92+G93+G94+I91+I92+I93+I94+K91+K92+K93+K94+M91+M92+M93+M94,""),""),""),"")</f>
        <v/>
      </c>
      <c r="Q91" s="100" t="str">
        <f>IF(ISNUMBER(P91),VLOOKUP(BV91,BX:BY,2,FALSE),"")</f>
        <v/>
      </c>
      <c r="R91" s="26" t="str">
        <f t="shared" si="62"/>
        <v/>
      </c>
      <c r="S91" s="32" t="str">
        <f t="shared" si="83"/>
        <v/>
      </c>
      <c r="T91" s="2"/>
      <c r="U91" s="2"/>
      <c r="V91" s="2"/>
      <c r="W91" s="2"/>
      <c r="X91" s="61" t="str">
        <f t="shared" si="77"/>
        <v/>
      </c>
      <c r="Y91" s="62" t="str">
        <f t="shared" si="63"/>
        <v/>
      </c>
      <c r="Z91" s="67" t="str">
        <f t="shared" si="52"/>
        <v/>
      </c>
      <c r="AA91" s="68" t="str">
        <f t="shared" si="53"/>
        <v/>
      </c>
      <c r="AB91" s="69" t="str">
        <f t="shared" si="64"/>
        <v/>
      </c>
      <c r="AC91" s="69" t="str">
        <f t="shared" si="54"/>
        <v/>
      </c>
      <c r="AD91" s="64">
        <f t="shared" si="78"/>
        <v>44</v>
      </c>
      <c r="AG91" s="64" t="str">
        <f t="shared" si="55"/>
        <v/>
      </c>
      <c r="AH91" s="64">
        <f t="shared" si="65"/>
        <v>13</v>
      </c>
      <c r="AJ91" s="64" t="str">
        <f t="shared" si="66"/>
        <v/>
      </c>
      <c r="AK91" s="64">
        <f t="shared" si="67"/>
        <v>10</v>
      </c>
      <c r="AM91" s="64" t="str">
        <f t="shared" si="68"/>
        <v/>
      </c>
      <c r="AN91" s="64">
        <f t="shared" si="79"/>
        <v>2</v>
      </c>
      <c r="AP91" s="64" t="str">
        <f t="shared" si="56"/>
        <v/>
      </c>
      <c r="AQ91" s="64">
        <f t="shared" si="80"/>
        <v>23</v>
      </c>
      <c r="AS91" s="64" t="str">
        <f t="shared" si="57"/>
        <v/>
      </c>
      <c r="AT91" s="64">
        <f t="shared" si="81"/>
        <v>7</v>
      </c>
      <c r="AV91" s="64" t="str">
        <f>IF(ISNUMBER(SMALL(#REF!,ROW()-2)),SMALL(#REF!,ROW()-2),"")</f>
        <v/>
      </c>
      <c r="AW91" s="64">
        <f t="shared" si="82"/>
        <v>1</v>
      </c>
      <c r="AY91" s="70"/>
      <c r="AZ91" s="65" t="str">
        <f t="shared" si="58"/>
        <v/>
      </c>
      <c r="BB91" s="74"/>
      <c r="BC91" s="74"/>
      <c r="BD91" s="74"/>
      <c r="BE91" s="64" t="str">
        <f t="shared" si="59"/>
        <v/>
      </c>
      <c r="BF91" s="64">
        <f t="shared" si="69"/>
        <v>12</v>
      </c>
      <c r="BG91" s="74"/>
      <c r="BI91" s="64" t="str">
        <f t="shared" si="70"/>
        <v/>
      </c>
      <c r="BJ91" s="64">
        <f t="shared" si="71"/>
        <v>25</v>
      </c>
      <c r="BN91" s="89" t="str">
        <f>P91</f>
        <v/>
      </c>
      <c r="BO91" s="89">
        <f>SUM(G91,G92,G93,G94)</f>
        <v>0</v>
      </c>
      <c r="BP91" s="89">
        <f>SUM(I91,I92,I93,I94)</f>
        <v>0</v>
      </c>
      <c r="BQ91" s="90">
        <f>SUM(K91,K92,K93,K94)</f>
        <v>0</v>
      </c>
      <c r="BR91" s="90" t="str">
        <f>O91</f>
        <v/>
      </c>
      <c r="BS91" s="84"/>
      <c r="BT91" s="90">
        <f>SUM(M91,M92,M93,M94)</f>
        <v>0</v>
      </c>
      <c r="BU91" s="84"/>
      <c r="BV91" s="85" t="str">
        <f>IF(ISNUMBER(P91),CONCATENATE(BN91+100,BO91+100,BP91+100,BQ91+100,BT91+100,BR91+100)+0,"")</f>
        <v/>
      </c>
      <c r="BW91" s="85" t="str">
        <f>IF(ISNUMBER(SMALL(BV:BV,ROW()-2)),SMALL(BV:BV,ROW()-2),"")</f>
        <v/>
      </c>
      <c r="BX91" s="69" t="str">
        <f t="shared" si="72"/>
        <v/>
      </c>
      <c r="BY91" s="64">
        <f t="shared" si="73"/>
        <v>12</v>
      </c>
      <c r="CB91" s="63"/>
      <c r="CC91" s="63" t="str">
        <f t="shared" si="74"/>
        <v xml:space="preserve"> </v>
      </c>
      <c r="CD91" s="103" t="str">
        <f>VLOOKUP(N91,AS:AT,2,FALSE)</f>
        <v xml:space="preserve"> </v>
      </c>
      <c r="CE91" s="56" t="str">
        <f t="shared" si="75"/>
        <v/>
      </c>
      <c r="CF91" s="63"/>
      <c r="CG91" s="63" t="str">
        <f t="shared" si="76"/>
        <v xml:space="preserve"> </v>
      </c>
      <c r="CH91" s="63"/>
      <c r="CI91" s="66"/>
      <c r="CJ91" s="66"/>
      <c r="CK91" s="66"/>
      <c r="CL91" s="66"/>
      <c r="CM91" s="66"/>
      <c r="CN91" s="66"/>
      <c r="CO91" s="66"/>
      <c r="CP91" s="77"/>
      <c r="CQ91" s="77"/>
      <c r="CR91" s="77"/>
      <c r="CS91" s="77"/>
      <c r="CT91" s="77"/>
    </row>
    <row r="92" spans="2:98" ht="12" customHeight="1">
      <c r="B92" s="3" t="str">
        <f t="shared" si="60"/>
        <v/>
      </c>
      <c r="C92" s="20" t="str">
        <f>CONCATENATE(B91,"B")</f>
        <v>23B</v>
      </c>
      <c r="D92" s="21"/>
      <c r="E92" s="87"/>
      <c r="F92" s="22"/>
      <c r="G92" s="23" t="str">
        <f t="shared" si="49"/>
        <v/>
      </c>
      <c r="H92" s="22"/>
      <c r="I92" s="23" t="str">
        <f t="shared" si="50"/>
        <v/>
      </c>
      <c r="J92" s="24"/>
      <c r="K92" s="23" t="str">
        <f t="shared" si="61"/>
        <v/>
      </c>
      <c r="L92" s="22"/>
      <c r="M92" s="26" t="str">
        <f t="shared" si="51"/>
        <v/>
      </c>
      <c r="N92" s="91"/>
      <c r="O92" s="92"/>
      <c r="P92" s="92"/>
      <c r="Q92" s="100"/>
      <c r="R92" s="26" t="str">
        <f t="shared" si="62"/>
        <v/>
      </c>
      <c r="S92" s="32" t="str">
        <f t="shared" si="83"/>
        <v/>
      </c>
      <c r="T92" s="2"/>
      <c r="U92" s="2"/>
      <c r="V92" s="2"/>
      <c r="W92" s="2"/>
      <c r="X92" s="61" t="str">
        <f t="shared" si="77"/>
        <v/>
      </c>
      <c r="Y92" s="62" t="str">
        <f t="shared" si="63"/>
        <v/>
      </c>
      <c r="Z92" s="67" t="str">
        <f t="shared" si="52"/>
        <v/>
      </c>
      <c r="AA92" s="68" t="str">
        <f t="shared" si="53"/>
        <v/>
      </c>
      <c r="AB92" s="69" t="str">
        <f t="shared" si="64"/>
        <v/>
      </c>
      <c r="AC92" s="69" t="str">
        <f t="shared" si="54"/>
        <v/>
      </c>
      <c r="AD92" s="64">
        <f t="shared" si="78"/>
        <v>44</v>
      </c>
      <c r="AG92" s="64" t="str">
        <f t="shared" si="55"/>
        <v/>
      </c>
      <c r="AH92" s="64">
        <f t="shared" si="65"/>
        <v>13</v>
      </c>
      <c r="AJ92" s="64" t="str">
        <f t="shared" si="66"/>
        <v/>
      </c>
      <c r="AK92" s="64">
        <f t="shared" si="67"/>
        <v>10</v>
      </c>
      <c r="AM92" s="64" t="str">
        <f t="shared" si="68"/>
        <v/>
      </c>
      <c r="AN92" s="64">
        <f t="shared" si="79"/>
        <v>2</v>
      </c>
      <c r="AP92" s="64" t="str">
        <f t="shared" si="56"/>
        <v/>
      </c>
      <c r="AQ92" s="64">
        <f t="shared" si="80"/>
        <v>23</v>
      </c>
      <c r="AS92" s="64" t="str">
        <f t="shared" si="57"/>
        <v/>
      </c>
      <c r="AT92" s="64">
        <f t="shared" si="81"/>
        <v>7</v>
      </c>
      <c r="AV92" s="64" t="str">
        <f>IF(ISNUMBER(SMALL(#REF!,ROW()-2)),SMALL(#REF!,ROW()-2),"")</f>
        <v/>
      </c>
      <c r="AW92" s="64">
        <f t="shared" si="82"/>
        <v>1</v>
      </c>
      <c r="AY92" s="70"/>
      <c r="AZ92" s="65" t="str">
        <f t="shared" si="58"/>
        <v/>
      </c>
      <c r="BB92" s="74"/>
      <c r="BC92" s="74"/>
      <c r="BD92" s="74"/>
      <c r="BE92" s="64" t="str">
        <f t="shared" si="59"/>
        <v/>
      </c>
      <c r="BF92" s="64">
        <f t="shared" si="69"/>
        <v>12</v>
      </c>
      <c r="BG92" s="74"/>
      <c r="BI92" s="64" t="str">
        <f t="shared" si="70"/>
        <v/>
      </c>
      <c r="BJ92" s="64">
        <f t="shared" si="71"/>
        <v>25</v>
      </c>
      <c r="BN92" s="89"/>
      <c r="BO92" s="89"/>
      <c r="BP92" s="89"/>
      <c r="BQ92" s="90"/>
      <c r="BR92" s="90"/>
      <c r="BS92" s="84"/>
      <c r="BT92" s="90"/>
      <c r="BU92" s="84"/>
      <c r="BV92" s="85"/>
      <c r="BW92" s="85"/>
      <c r="BX92" s="69" t="str">
        <f t="shared" si="72"/>
        <v/>
      </c>
      <c r="BY92" s="64">
        <f t="shared" si="73"/>
        <v>12</v>
      </c>
      <c r="CB92" s="63"/>
      <c r="CC92" s="63" t="str">
        <f t="shared" si="74"/>
        <v xml:space="preserve"> </v>
      </c>
      <c r="CD92" s="103"/>
      <c r="CE92" s="56" t="str">
        <f t="shared" si="75"/>
        <v/>
      </c>
      <c r="CF92" s="63"/>
      <c r="CG92" s="63" t="str">
        <f t="shared" si="76"/>
        <v xml:space="preserve"> </v>
      </c>
      <c r="CH92" s="63"/>
      <c r="CI92" s="66"/>
      <c r="CJ92" s="66"/>
      <c r="CK92" s="66"/>
      <c r="CL92" s="66"/>
      <c r="CM92" s="66"/>
      <c r="CN92" s="66"/>
      <c r="CO92" s="66"/>
      <c r="CP92" s="77"/>
      <c r="CQ92" s="77"/>
      <c r="CR92" s="77"/>
      <c r="CS92" s="77"/>
      <c r="CT92" s="77"/>
    </row>
    <row r="93" spans="2:98" ht="12" customHeight="1">
      <c r="B93" s="3" t="str">
        <f t="shared" si="60"/>
        <v/>
      </c>
      <c r="C93" s="20" t="str">
        <f>CONCATENATE(B91,"C")</f>
        <v>23C</v>
      </c>
      <c r="D93" s="21"/>
      <c r="E93" s="87"/>
      <c r="F93" s="22"/>
      <c r="G93" s="23" t="str">
        <f t="shared" si="49"/>
        <v/>
      </c>
      <c r="H93" s="22"/>
      <c r="I93" s="23" t="str">
        <f t="shared" si="50"/>
        <v/>
      </c>
      <c r="J93" s="24"/>
      <c r="K93" s="23" t="str">
        <f t="shared" si="61"/>
        <v/>
      </c>
      <c r="L93" s="22"/>
      <c r="M93" s="25" t="str">
        <f t="shared" si="51"/>
        <v/>
      </c>
      <c r="N93" s="91"/>
      <c r="O93" s="92"/>
      <c r="P93" s="92"/>
      <c r="Q93" s="100"/>
      <c r="R93" s="26" t="str">
        <f t="shared" si="62"/>
        <v/>
      </c>
      <c r="S93" s="27" t="str">
        <f t="shared" si="83"/>
        <v/>
      </c>
      <c r="T93" s="2"/>
      <c r="U93" s="2"/>
      <c r="V93" s="2"/>
      <c r="W93" s="2"/>
      <c r="X93" s="61" t="str">
        <f t="shared" si="77"/>
        <v/>
      </c>
      <c r="Y93" s="62" t="str">
        <f t="shared" si="63"/>
        <v/>
      </c>
      <c r="Z93" s="67" t="str">
        <f t="shared" si="52"/>
        <v/>
      </c>
      <c r="AA93" s="68" t="str">
        <f t="shared" si="53"/>
        <v/>
      </c>
      <c r="AB93" s="69" t="str">
        <f t="shared" si="64"/>
        <v/>
      </c>
      <c r="AC93" s="69" t="str">
        <f t="shared" si="54"/>
        <v/>
      </c>
      <c r="AD93" s="64">
        <f t="shared" si="78"/>
        <v>44</v>
      </c>
      <c r="AG93" s="64" t="str">
        <f t="shared" si="55"/>
        <v/>
      </c>
      <c r="AH93" s="64">
        <f t="shared" si="65"/>
        <v>13</v>
      </c>
      <c r="AJ93" s="64" t="str">
        <f t="shared" si="66"/>
        <v/>
      </c>
      <c r="AK93" s="64">
        <f t="shared" si="67"/>
        <v>10</v>
      </c>
      <c r="AM93" s="64" t="str">
        <f t="shared" si="68"/>
        <v/>
      </c>
      <c r="AN93" s="64">
        <f t="shared" si="79"/>
        <v>2</v>
      </c>
      <c r="AP93" s="64" t="str">
        <f t="shared" si="56"/>
        <v/>
      </c>
      <c r="AQ93" s="64">
        <f t="shared" si="80"/>
        <v>23</v>
      </c>
      <c r="AS93" s="64" t="str">
        <f t="shared" si="57"/>
        <v/>
      </c>
      <c r="AT93" s="64">
        <f t="shared" si="81"/>
        <v>7</v>
      </c>
      <c r="AV93" s="64" t="str">
        <f>IF(ISNUMBER(SMALL(#REF!,ROW()-2)),SMALL(#REF!,ROW()-2),"")</f>
        <v/>
      </c>
      <c r="AW93" s="64">
        <f t="shared" si="82"/>
        <v>1</v>
      </c>
      <c r="AY93" s="70"/>
      <c r="AZ93" s="65" t="str">
        <f t="shared" si="58"/>
        <v/>
      </c>
      <c r="BB93" s="74" t="str">
        <f>IF(ISNUMBER(AY93),VLOOKUP(AY93,AZ:BA,2,FALSE),"")</f>
        <v/>
      </c>
      <c r="BC93" s="74"/>
      <c r="BD93" s="74">
        <f>P93</f>
        <v>0</v>
      </c>
      <c r="BE93" s="64" t="str">
        <f t="shared" si="59"/>
        <v/>
      </c>
      <c r="BF93" s="64">
        <f t="shared" si="69"/>
        <v>12</v>
      </c>
      <c r="BG93" s="74">
        <f>IF(ISNUMBER(BD93),VLOOKUP(BD93,BE:BF,2,FALSE),"")</f>
        <v>0</v>
      </c>
      <c r="BI93" s="64" t="str">
        <f t="shared" si="70"/>
        <v/>
      </c>
      <c r="BJ93" s="64">
        <f t="shared" si="71"/>
        <v>25</v>
      </c>
      <c r="BN93" s="89"/>
      <c r="BO93" s="89"/>
      <c r="BP93" s="89"/>
      <c r="BQ93" s="90"/>
      <c r="BR93" s="90"/>
      <c r="BS93" s="84" t="e">
        <f>#REF!</f>
        <v>#REF!</v>
      </c>
      <c r="BT93" s="90"/>
      <c r="BU93" s="84" t="e">
        <f>#REF!</f>
        <v>#REF!</v>
      </c>
      <c r="BV93" s="85"/>
      <c r="BW93" s="85"/>
      <c r="BX93" s="69" t="str">
        <f t="shared" si="72"/>
        <v/>
      </c>
      <c r="BY93" s="64">
        <f t="shared" si="73"/>
        <v>12</v>
      </c>
      <c r="CB93" s="63"/>
      <c r="CC93" s="63" t="str">
        <f t="shared" si="74"/>
        <v xml:space="preserve"> </v>
      </c>
      <c r="CD93" s="103"/>
      <c r="CE93" s="56" t="str">
        <f t="shared" si="75"/>
        <v/>
      </c>
      <c r="CF93" s="63"/>
      <c r="CG93" s="63" t="str">
        <f t="shared" si="76"/>
        <v xml:space="preserve"> </v>
      </c>
      <c r="CH93" s="63"/>
      <c r="CI93" s="66"/>
      <c r="CJ93" s="66"/>
      <c r="CK93" s="66"/>
      <c r="CL93" s="66"/>
      <c r="CM93" s="66"/>
      <c r="CN93" s="66"/>
      <c r="CO93" s="66"/>
      <c r="CP93" s="77"/>
      <c r="CQ93" s="77"/>
      <c r="CR93" s="77"/>
      <c r="CS93" s="77"/>
      <c r="CT93" s="77"/>
    </row>
    <row r="94" spans="2:98" ht="12" customHeight="1">
      <c r="B94" s="3" t="str">
        <f t="shared" si="60"/>
        <v/>
      </c>
      <c r="C94" s="20" t="str">
        <f>CONCATENATE(B91,"D")</f>
        <v>23D</v>
      </c>
      <c r="D94" s="21"/>
      <c r="E94" s="87"/>
      <c r="F94" s="22"/>
      <c r="G94" s="23" t="str">
        <f t="shared" si="49"/>
        <v/>
      </c>
      <c r="H94" s="22"/>
      <c r="I94" s="23" t="str">
        <f t="shared" si="50"/>
        <v/>
      </c>
      <c r="J94" s="24"/>
      <c r="K94" s="23" t="str">
        <f t="shared" si="61"/>
        <v/>
      </c>
      <c r="L94" s="22"/>
      <c r="M94" s="23" t="str">
        <f t="shared" si="51"/>
        <v/>
      </c>
      <c r="N94" s="91"/>
      <c r="O94" s="92"/>
      <c r="P94" s="92"/>
      <c r="Q94" s="100"/>
      <c r="R94" s="26" t="str">
        <f t="shared" si="62"/>
        <v/>
      </c>
      <c r="S94" s="27" t="str">
        <f t="shared" si="83"/>
        <v/>
      </c>
      <c r="T94" s="2"/>
      <c r="U94" s="2"/>
      <c r="V94" s="2"/>
      <c r="W94" s="2"/>
      <c r="X94" s="61" t="str">
        <f t="shared" si="77"/>
        <v/>
      </c>
      <c r="Y94" s="62" t="str">
        <f t="shared" si="63"/>
        <v/>
      </c>
      <c r="Z94" s="67" t="str">
        <f t="shared" si="52"/>
        <v/>
      </c>
      <c r="AA94" s="68" t="str">
        <f t="shared" si="53"/>
        <v/>
      </c>
      <c r="AB94" s="69" t="str">
        <f t="shared" si="64"/>
        <v/>
      </c>
      <c r="AC94" s="69" t="str">
        <f t="shared" si="54"/>
        <v/>
      </c>
      <c r="AD94" s="64">
        <f t="shared" si="78"/>
        <v>44</v>
      </c>
      <c r="AG94" s="64" t="str">
        <f t="shared" si="55"/>
        <v/>
      </c>
      <c r="AH94" s="64">
        <f t="shared" si="65"/>
        <v>13</v>
      </c>
      <c r="AJ94" s="64" t="str">
        <f t="shared" si="66"/>
        <v/>
      </c>
      <c r="AK94" s="64">
        <f t="shared" si="67"/>
        <v>10</v>
      </c>
      <c r="AM94" s="64" t="str">
        <f t="shared" si="68"/>
        <v/>
      </c>
      <c r="AN94" s="64">
        <f t="shared" si="79"/>
        <v>2</v>
      </c>
      <c r="AP94" s="64" t="str">
        <f t="shared" si="56"/>
        <v/>
      </c>
      <c r="AQ94" s="64">
        <f t="shared" si="80"/>
        <v>23</v>
      </c>
      <c r="AS94" s="64" t="str">
        <f t="shared" si="57"/>
        <v/>
      </c>
      <c r="AT94" s="64">
        <f t="shared" si="81"/>
        <v>7</v>
      </c>
      <c r="AV94" s="64" t="str">
        <f>IF(ISNUMBER(SMALL(#REF!,ROW()-2)),SMALL(#REF!,ROW()-2),"")</f>
        <v/>
      </c>
      <c r="AW94" s="64">
        <f t="shared" si="82"/>
        <v>1</v>
      </c>
      <c r="AY94" s="70"/>
      <c r="AZ94" s="65" t="str">
        <f t="shared" si="58"/>
        <v/>
      </c>
      <c r="BB94" s="74"/>
      <c r="BC94" s="74"/>
      <c r="BD94" s="74"/>
      <c r="BE94" s="64" t="str">
        <f t="shared" si="59"/>
        <v/>
      </c>
      <c r="BF94" s="64">
        <f t="shared" si="69"/>
        <v>12</v>
      </c>
      <c r="BG94" s="74"/>
      <c r="BI94" s="64" t="str">
        <f t="shared" si="70"/>
        <v/>
      </c>
      <c r="BJ94" s="64">
        <f t="shared" si="71"/>
        <v>25</v>
      </c>
      <c r="BN94" s="89"/>
      <c r="BO94" s="89"/>
      <c r="BP94" s="89"/>
      <c r="BQ94" s="90"/>
      <c r="BR94" s="90"/>
      <c r="BS94" s="84"/>
      <c r="BT94" s="90"/>
      <c r="BU94" s="84"/>
      <c r="BV94" s="85"/>
      <c r="BW94" s="85"/>
      <c r="BX94" s="69" t="str">
        <f t="shared" si="72"/>
        <v/>
      </c>
      <c r="BY94" s="64">
        <f t="shared" si="73"/>
        <v>12</v>
      </c>
      <c r="CB94" s="63"/>
      <c r="CC94" s="63" t="str">
        <f t="shared" si="74"/>
        <v xml:space="preserve"> </v>
      </c>
      <c r="CD94" s="103"/>
      <c r="CE94" s="56" t="str">
        <f t="shared" si="75"/>
        <v/>
      </c>
      <c r="CF94" s="63"/>
      <c r="CG94" s="63" t="str">
        <f t="shared" si="76"/>
        <v xml:space="preserve"> </v>
      </c>
      <c r="CH94" s="63"/>
      <c r="CI94" s="66"/>
      <c r="CJ94" s="66"/>
      <c r="CK94" s="66"/>
      <c r="CL94" s="66"/>
      <c r="CM94" s="66"/>
      <c r="CN94" s="66"/>
      <c r="CO94" s="66"/>
      <c r="CP94" s="77"/>
      <c r="CQ94" s="77"/>
      <c r="CR94" s="77"/>
      <c r="CS94" s="77"/>
      <c r="CT94" s="77"/>
    </row>
    <row r="95" spans="2:98" ht="12" customHeight="1">
      <c r="B95" s="3">
        <f t="shared" si="60"/>
        <v>24</v>
      </c>
      <c r="C95" s="20" t="str">
        <f>CONCATENATE(B95,"A")</f>
        <v>24A</v>
      </c>
      <c r="D95" s="21"/>
      <c r="E95" s="86"/>
      <c r="F95" s="22"/>
      <c r="G95" s="23" t="str">
        <f t="shared" si="49"/>
        <v/>
      </c>
      <c r="H95" s="22"/>
      <c r="I95" s="23" t="str">
        <f t="shared" si="50"/>
        <v/>
      </c>
      <c r="J95" s="24"/>
      <c r="K95" s="23" t="str">
        <f t="shared" si="61"/>
        <v/>
      </c>
      <c r="L95" s="22"/>
      <c r="M95" s="23" t="str">
        <f t="shared" si="51"/>
        <v/>
      </c>
      <c r="N95" s="91"/>
      <c r="O95" s="92" t="str">
        <f>IF(ISBLANK(N95),"",IF(N95=0,$CC$2,CD95))</f>
        <v/>
      </c>
      <c r="P95" s="92" t="str">
        <f>IF(ISNUMBER(O95),IF(ISNUMBER(O95),IF(ISNUMBER(O95),IF(ISNUMBER(O95),O95+G95+G96+G97+G98+I95+I96+I97+I98+K95+K96+K97+K98+M95+M96+M97+M98,""),""),""),"")</f>
        <v/>
      </c>
      <c r="Q95" s="100" t="str">
        <f>IF(ISNUMBER(P95),VLOOKUP(BV95,BX:BY,2,FALSE),"")</f>
        <v/>
      </c>
      <c r="R95" s="26" t="str">
        <f t="shared" si="62"/>
        <v/>
      </c>
      <c r="S95" s="27" t="str">
        <f t="shared" si="83"/>
        <v/>
      </c>
      <c r="T95" s="2"/>
      <c r="U95" s="2"/>
      <c r="V95" s="2"/>
      <c r="W95" s="2"/>
      <c r="X95" s="61" t="str">
        <f t="shared" si="77"/>
        <v/>
      </c>
      <c r="Y95" s="62" t="str">
        <f t="shared" si="63"/>
        <v/>
      </c>
      <c r="Z95" s="67" t="str">
        <f t="shared" si="52"/>
        <v/>
      </c>
      <c r="AA95" s="68" t="str">
        <f t="shared" si="53"/>
        <v/>
      </c>
      <c r="AB95" s="69" t="str">
        <f t="shared" si="64"/>
        <v/>
      </c>
      <c r="AC95" s="69" t="str">
        <f t="shared" si="54"/>
        <v/>
      </c>
      <c r="AD95" s="64">
        <f t="shared" si="78"/>
        <v>44</v>
      </c>
      <c r="AG95" s="64" t="str">
        <f t="shared" si="55"/>
        <v/>
      </c>
      <c r="AH95" s="64">
        <f t="shared" si="65"/>
        <v>13</v>
      </c>
      <c r="AJ95" s="64" t="str">
        <f t="shared" si="66"/>
        <v/>
      </c>
      <c r="AK95" s="64">
        <f t="shared" si="67"/>
        <v>10</v>
      </c>
      <c r="AM95" s="64" t="str">
        <f t="shared" si="68"/>
        <v/>
      </c>
      <c r="AN95" s="64">
        <f t="shared" si="79"/>
        <v>2</v>
      </c>
      <c r="AP95" s="64" t="str">
        <f t="shared" si="56"/>
        <v/>
      </c>
      <c r="AQ95" s="64">
        <f t="shared" si="80"/>
        <v>23</v>
      </c>
      <c r="AS95" s="64" t="str">
        <f t="shared" si="57"/>
        <v/>
      </c>
      <c r="AT95" s="64">
        <f t="shared" si="81"/>
        <v>7</v>
      </c>
      <c r="AV95" s="64" t="str">
        <f>IF(ISNUMBER(SMALL(#REF!,ROW()-2)),SMALL(#REF!,ROW()-2),"")</f>
        <v/>
      </c>
      <c r="AW95" s="64">
        <f t="shared" si="82"/>
        <v>1</v>
      </c>
      <c r="AY95" s="70"/>
      <c r="AZ95" s="65" t="str">
        <f t="shared" si="58"/>
        <v/>
      </c>
      <c r="BB95" s="74"/>
      <c r="BC95" s="74"/>
      <c r="BD95" s="74"/>
      <c r="BE95" s="64" t="str">
        <f t="shared" si="59"/>
        <v/>
      </c>
      <c r="BF95" s="64">
        <f t="shared" si="69"/>
        <v>12</v>
      </c>
      <c r="BG95" s="74"/>
      <c r="BI95" s="64" t="str">
        <f t="shared" si="70"/>
        <v/>
      </c>
      <c r="BJ95" s="64">
        <f t="shared" si="71"/>
        <v>25</v>
      </c>
      <c r="BN95" s="89" t="str">
        <f>P95</f>
        <v/>
      </c>
      <c r="BO95" s="89">
        <f>SUM(G95,G96,G97,G98)</f>
        <v>0</v>
      </c>
      <c r="BP95" s="89">
        <f>SUM(I95,I96,I97,I98)</f>
        <v>0</v>
      </c>
      <c r="BQ95" s="90">
        <f>SUM(K95,K96,K97,K98)</f>
        <v>0</v>
      </c>
      <c r="BR95" s="90" t="str">
        <f>O95</f>
        <v/>
      </c>
      <c r="BS95" s="84"/>
      <c r="BT95" s="90">
        <f>SUM(M95,M96,M97,M98)</f>
        <v>0</v>
      </c>
      <c r="BU95" s="84"/>
      <c r="BV95" s="85" t="str">
        <f>IF(ISNUMBER(P95),CONCATENATE(BN95+100,BO95+100,BP95+100,BQ95+100,BT95+100,BR95+100)+0,"")</f>
        <v/>
      </c>
      <c r="BW95" s="85" t="str">
        <f>IF(ISNUMBER(SMALL(BV:BV,ROW()-2)),SMALL(BV:BV,ROW()-2),"")</f>
        <v/>
      </c>
      <c r="BX95" s="69" t="str">
        <f t="shared" si="72"/>
        <v/>
      </c>
      <c r="BY95" s="64">
        <f t="shared" si="73"/>
        <v>12</v>
      </c>
      <c r="CB95" s="63"/>
      <c r="CC95" s="63" t="str">
        <f t="shared" si="74"/>
        <v xml:space="preserve"> </v>
      </c>
      <c r="CD95" s="103" t="str">
        <f>VLOOKUP(N95,AS:AT,2,FALSE)</f>
        <v xml:space="preserve"> </v>
      </c>
      <c r="CE95" s="56" t="str">
        <f t="shared" si="75"/>
        <v/>
      </c>
      <c r="CF95" s="63"/>
      <c r="CG95" s="63" t="str">
        <f t="shared" si="76"/>
        <v xml:space="preserve"> </v>
      </c>
      <c r="CH95" s="63"/>
      <c r="CI95" s="66"/>
      <c r="CJ95" s="66"/>
      <c r="CK95" s="66"/>
      <c r="CL95" s="66"/>
      <c r="CM95" s="66"/>
      <c r="CN95" s="66"/>
      <c r="CO95" s="66"/>
      <c r="CP95" s="77"/>
      <c r="CQ95" s="77"/>
      <c r="CR95" s="77"/>
      <c r="CS95" s="77"/>
      <c r="CT95" s="77"/>
    </row>
    <row r="96" spans="2:98" ht="12" customHeight="1">
      <c r="B96" s="3" t="str">
        <f t="shared" si="60"/>
        <v/>
      </c>
      <c r="C96" s="20" t="str">
        <f>CONCATENATE(B95,"B")</f>
        <v>24B</v>
      </c>
      <c r="D96" s="21"/>
      <c r="E96" s="86"/>
      <c r="F96" s="22"/>
      <c r="G96" s="23" t="str">
        <f t="shared" si="49"/>
        <v/>
      </c>
      <c r="H96" s="22"/>
      <c r="I96" s="23" t="str">
        <f t="shared" si="50"/>
        <v/>
      </c>
      <c r="J96" s="24"/>
      <c r="K96" s="23" t="str">
        <f t="shared" si="61"/>
        <v/>
      </c>
      <c r="L96" s="22"/>
      <c r="M96" s="26" t="str">
        <f t="shared" si="51"/>
        <v/>
      </c>
      <c r="N96" s="91"/>
      <c r="O96" s="92"/>
      <c r="P96" s="92"/>
      <c r="Q96" s="100"/>
      <c r="R96" s="26" t="str">
        <f t="shared" si="62"/>
        <v/>
      </c>
      <c r="S96" s="32" t="str">
        <f t="shared" si="83"/>
        <v/>
      </c>
      <c r="T96" s="2"/>
      <c r="U96" s="2"/>
      <c r="V96" s="2"/>
      <c r="W96" s="2"/>
      <c r="X96" s="61" t="str">
        <f t="shared" si="77"/>
        <v/>
      </c>
      <c r="Y96" s="62" t="str">
        <f t="shared" si="63"/>
        <v/>
      </c>
      <c r="Z96" s="67" t="str">
        <f t="shared" si="52"/>
        <v/>
      </c>
      <c r="AA96" s="68" t="str">
        <f t="shared" si="53"/>
        <v/>
      </c>
      <c r="AB96" s="69" t="str">
        <f t="shared" si="64"/>
        <v/>
      </c>
      <c r="AC96" s="69" t="str">
        <f t="shared" si="54"/>
        <v/>
      </c>
      <c r="AD96" s="64">
        <f t="shared" si="78"/>
        <v>44</v>
      </c>
      <c r="AG96" s="64" t="str">
        <f t="shared" si="55"/>
        <v/>
      </c>
      <c r="AH96" s="64">
        <f t="shared" si="65"/>
        <v>13</v>
      </c>
      <c r="AJ96" s="64" t="str">
        <f t="shared" si="66"/>
        <v/>
      </c>
      <c r="AK96" s="64">
        <f t="shared" si="67"/>
        <v>10</v>
      </c>
      <c r="AM96" s="64" t="str">
        <f t="shared" si="68"/>
        <v/>
      </c>
      <c r="AN96" s="64">
        <f t="shared" si="79"/>
        <v>2</v>
      </c>
      <c r="AP96" s="64" t="str">
        <f t="shared" si="56"/>
        <v/>
      </c>
      <c r="AQ96" s="64">
        <f t="shared" si="80"/>
        <v>23</v>
      </c>
      <c r="AS96" s="64" t="str">
        <f t="shared" si="57"/>
        <v/>
      </c>
      <c r="AT96" s="64">
        <f t="shared" si="81"/>
        <v>7</v>
      </c>
      <c r="AV96" s="64" t="str">
        <f>IF(ISNUMBER(SMALL(#REF!,ROW()-2)),SMALL(#REF!,ROW()-2),"")</f>
        <v/>
      </c>
      <c r="AW96" s="64">
        <f t="shared" si="82"/>
        <v>1</v>
      </c>
      <c r="AY96" s="70"/>
      <c r="AZ96" s="65" t="str">
        <f t="shared" si="58"/>
        <v/>
      </c>
      <c r="BB96" s="74" t="str">
        <f>IF(ISNUMBER(AY96),VLOOKUP(AY96,AZ:BA,2,FALSE),"")</f>
        <v/>
      </c>
      <c r="BC96" s="74"/>
      <c r="BD96" s="74">
        <f>P96</f>
        <v>0</v>
      </c>
      <c r="BE96" s="64" t="str">
        <f t="shared" si="59"/>
        <v/>
      </c>
      <c r="BF96" s="64">
        <f t="shared" si="69"/>
        <v>12</v>
      </c>
      <c r="BG96" s="74">
        <f>IF(ISNUMBER(BD96),VLOOKUP(BD96,BE:BF,2,FALSE),"")</f>
        <v>0</v>
      </c>
      <c r="BI96" s="64" t="str">
        <f t="shared" si="70"/>
        <v/>
      </c>
      <c r="BJ96" s="64">
        <f t="shared" si="71"/>
        <v>25</v>
      </c>
      <c r="BN96" s="89"/>
      <c r="BO96" s="89"/>
      <c r="BP96" s="89"/>
      <c r="BQ96" s="90"/>
      <c r="BR96" s="90"/>
      <c r="BS96" s="84" t="e">
        <f>#REF!</f>
        <v>#REF!</v>
      </c>
      <c r="BT96" s="90"/>
      <c r="BU96" s="84" t="e">
        <f>#REF!</f>
        <v>#REF!</v>
      </c>
      <c r="BV96" s="85"/>
      <c r="BW96" s="85"/>
      <c r="BX96" s="69" t="str">
        <f t="shared" si="72"/>
        <v/>
      </c>
      <c r="BY96" s="64">
        <f t="shared" si="73"/>
        <v>12</v>
      </c>
      <c r="CB96" s="63"/>
      <c r="CC96" s="63" t="str">
        <f t="shared" si="74"/>
        <v xml:space="preserve"> </v>
      </c>
      <c r="CD96" s="103"/>
      <c r="CE96" s="56" t="str">
        <f t="shared" si="75"/>
        <v/>
      </c>
      <c r="CF96" s="63"/>
      <c r="CG96" s="63" t="str">
        <f t="shared" si="76"/>
        <v xml:space="preserve"> </v>
      </c>
      <c r="CH96" s="63"/>
      <c r="CI96" s="66"/>
      <c r="CJ96" s="66"/>
      <c r="CK96" s="66"/>
      <c r="CL96" s="66"/>
      <c r="CM96" s="66"/>
      <c r="CN96" s="66"/>
      <c r="CO96" s="66"/>
      <c r="CP96" s="77"/>
      <c r="CQ96" s="77"/>
      <c r="CR96" s="77"/>
      <c r="CS96" s="77"/>
      <c r="CT96" s="77"/>
    </row>
    <row r="97" spans="2:98" ht="12" customHeight="1">
      <c r="B97" s="3" t="str">
        <f t="shared" si="60"/>
        <v/>
      </c>
      <c r="C97" s="20" t="str">
        <f>CONCATENATE(B95,"C")</f>
        <v>24C</v>
      </c>
      <c r="D97" s="21"/>
      <c r="E97" s="86"/>
      <c r="F97" s="22"/>
      <c r="G97" s="23" t="str">
        <f t="shared" si="49"/>
        <v/>
      </c>
      <c r="H97" s="22"/>
      <c r="I97" s="23" t="str">
        <f t="shared" si="50"/>
        <v/>
      </c>
      <c r="J97" s="24"/>
      <c r="K97" s="23" t="str">
        <f t="shared" si="61"/>
        <v/>
      </c>
      <c r="L97" s="22"/>
      <c r="M97" s="26" t="str">
        <f t="shared" si="51"/>
        <v/>
      </c>
      <c r="N97" s="91"/>
      <c r="O97" s="92"/>
      <c r="P97" s="92"/>
      <c r="Q97" s="100"/>
      <c r="R97" s="26" t="str">
        <f t="shared" si="62"/>
        <v/>
      </c>
      <c r="S97" s="32" t="str">
        <f t="shared" si="83"/>
        <v/>
      </c>
      <c r="T97" s="2"/>
      <c r="U97" s="2"/>
      <c r="V97" s="2"/>
      <c r="W97" s="2"/>
      <c r="X97" s="61" t="str">
        <f t="shared" si="77"/>
        <v/>
      </c>
      <c r="Y97" s="62" t="str">
        <f t="shared" si="63"/>
        <v/>
      </c>
      <c r="Z97" s="67" t="str">
        <f t="shared" si="52"/>
        <v/>
      </c>
      <c r="AA97" s="68" t="str">
        <f t="shared" si="53"/>
        <v/>
      </c>
      <c r="AB97" s="69" t="str">
        <f t="shared" si="64"/>
        <v/>
      </c>
      <c r="AC97" s="69" t="str">
        <f t="shared" si="54"/>
        <v/>
      </c>
      <c r="AD97" s="64">
        <f t="shared" si="78"/>
        <v>44</v>
      </c>
      <c r="AG97" s="64" t="str">
        <f t="shared" si="55"/>
        <v/>
      </c>
      <c r="AH97" s="64">
        <f t="shared" si="65"/>
        <v>13</v>
      </c>
      <c r="AJ97" s="64" t="str">
        <f t="shared" si="66"/>
        <v/>
      </c>
      <c r="AK97" s="64">
        <f t="shared" si="67"/>
        <v>10</v>
      </c>
      <c r="AM97" s="64" t="str">
        <f t="shared" si="68"/>
        <v/>
      </c>
      <c r="AN97" s="64">
        <f t="shared" si="79"/>
        <v>2</v>
      </c>
      <c r="AP97" s="64" t="str">
        <f t="shared" si="56"/>
        <v/>
      </c>
      <c r="AQ97" s="64">
        <f t="shared" si="80"/>
        <v>23</v>
      </c>
      <c r="AS97" s="64" t="str">
        <f t="shared" si="57"/>
        <v/>
      </c>
      <c r="AT97" s="64">
        <f t="shared" si="81"/>
        <v>7</v>
      </c>
      <c r="AV97" s="64" t="str">
        <f>IF(ISNUMBER(SMALL(#REF!,ROW()-2)),SMALL(#REF!,ROW()-2),"")</f>
        <v/>
      </c>
      <c r="AW97" s="64">
        <f t="shared" si="82"/>
        <v>1</v>
      </c>
      <c r="AY97" s="70"/>
      <c r="AZ97" s="65" t="str">
        <f t="shared" si="58"/>
        <v/>
      </c>
      <c r="BB97" s="74"/>
      <c r="BC97" s="74"/>
      <c r="BD97" s="74"/>
      <c r="BE97" s="64" t="str">
        <f t="shared" si="59"/>
        <v/>
      </c>
      <c r="BF97" s="64">
        <f t="shared" si="69"/>
        <v>12</v>
      </c>
      <c r="BG97" s="74"/>
      <c r="BI97" s="64" t="str">
        <f t="shared" si="70"/>
        <v/>
      </c>
      <c r="BJ97" s="64">
        <f t="shared" si="71"/>
        <v>25</v>
      </c>
      <c r="BN97" s="89"/>
      <c r="BO97" s="89"/>
      <c r="BP97" s="89"/>
      <c r="BQ97" s="90"/>
      <c r="BR97" s="90"/>
      <c r="BS97" s="84"/>
      <c r="BT97" s="90"/>
      <c r="BU97" s="84"/>
      <c r="BV97" s="85"/>
      <c r="BW97" s="85"/>
      <c r="BX97" s="69" t="str">
        <f t="shared" si="72"/>
        <v/>
      </c>
      <c r="BY97" s="64">
        <f t="shared" si="73"/>
        <v>12</v>
      </c>
      <c r="CB97" s="63"/>
      <c r="CC97" s="63" t="str">
        <f t="shared" si="74"/>
        <v xml:space="preserve"> </v>
      </c>
      <c r="CD97" s="103"/>
      <c r="CE97" s="56" t="str">
        <f t="shared" si="75"/>
        <v/>
      </c>
      <c r="CF97" s="63"/>
      <c r="CG97" s="63" t="str">
        <f t="shared" si="76"/>
        <v xml:space="preserve"> </v>
      </c>
      <c r="CH97" s="63"/>
      <c r="CI97" s="66"/>
      <c r="CJ97" s="66"/>
      <c r="CK97" s="66"/>
      <c r="CL97" s="66"/>
      <c r="CM97" s="66"/>
      <c r="CN97" s="66"/>
      <c r="CO97" s="66"/>
      <c r="CP97" s="77"/>
      <c r="CQ97" s="77"/>
      <c r="CR97" s="77"/>
      <c r="CS97" s="77"/>
      <c r="CT97" s="77"/>
    </row>
    <row r="98" spans="2:98" ht="12" customHeight="1">
      <c r="B98" s="3" t="str">
        <f t="shared" si="60"/>
        <v/>
      </c>
      <c r="C98" s="20" t="str">
        <f>CONCATENATE(B95,"D")</f>
        <v>24D</v>
      </c>
      <c r="D98" s="21"/>
      <c r="E98" s="86"/>
      <c r="F98" s="22"/>
      <c r="G98" s="23" t="str">
        <f t="shared" si="49"/>
        <v/>
      </c>
      <c r="H98" s="22"/>
      <c r="I98" s="23" t="str">
        <f t="shared" si="50"/>
        <v/>
      </c>
      <c r="J98" s="24"/>
      <c r="K98" s="23" t="str">
        <f t="shared" si="61"/>
        <v/>
      </c>
      <c r="L98" s="22"/>
      <c r="M98" s="26" t="str">
        <f t="shared" si="51"/>
        <v/>
      </c>
      <c r="N98" s="91"/>
      <c r="O98" s="92"/>
      <c r="P98" s="92"/>
      <c r="Q98" s="100"/>
      <c r="R98" s="26" t="str">
        <f t="shared" si="62"/>
        <v/>
      </c>
      <c r="S98" s="32" t="str">
        <f t="shared" si="83"/>
        <v/>
      </c>
      <c r="T98" s="2"/>
      <c r="U98" s="2"/>
      <c r="V98" s="2"/>
      <c r="W98" s="2"/>
      <c r="X98" s="61" t="str">
        <f t="shared" si="77"/>
        <v/>
      </c>
      <c r="Y98" s="62" t="str">
        <f t="shared" si="63"/>
        <v/>
      </c>
      <c r="Z98" s="67" t="str">
        <f t="shared" si="52"/>
        <v/>
      </c>
      <c r="AA98" s="68" t="str">
        <f t="shared" si="53"/>
        <v/>
      </c>
      <c r="AB98" s="69" t="str">
        <f t="shared" si="64"/>
        <v/>
      </c>
      <c r="AC98" s="69" t="str">
        <f t="shared" si="54"/>
        <v/>
      </c>
      <c r="AD98" s="64">
        <f t="shared" si="78"/>
        <v>44</v>
      </c>
      <c r="AG98" s="64" t="str">
        <f t="shared" si="55"/>
        <v/>
      </c>
      <c r="AH98" s="64">
        <f t="shared" si="65"/>
        <v>13</v>
      </c>
      <c r="AJ98" s="64" t="str">
        <f t="shared" si="66"/>
        <v/>
      </c>
      <c r="AK98" s="64">
        <f t="shared" si="67"/>
        <v>10</v>
      </c>
      <c r="AM98" s="64" t="str">
        <f t="shared" si="68"/>
        <v/>
      </c>
      <c r="AN98" s="64">
        <f t="shared" si="79"/>
        <v>2</v>
      </c>
      <c r="AP98" s="64" t="str">
        <f t="shared" si="56"/>
        <v/>
      </c>
      <c r="AQ98" s="64">
        <f t="shared" si="80"/>
        <v>23</v>
      </c>
      <c r="AS98" s="64" t="str">
        <f t="shared" si="57"/>
        <v/>
      </c>
      <c r="AT98" s="64">
        <f t="shared" si="81"/>
        <v>7</v>
      </c>
      <c r="AV98" s="64" t="str">
        <f>IF(ISNUMBER(SMALL(#REF!,ROW()-2)),SMALL(#REF!,ROW()-2),"")</f>
        <v/>
      </c>
      <c r="AW98" s="64">
        <f t="shared" si="82"/>
        <v>1</v>
      </c>
      <c r="AY98" s="70"/>
      <c r="AZ98" s="65" t="str">
        <f t="shared" si="58"/>
        <v/>
      </c>
      <c r="BB98" s="74"/>
      <c r="BC98" s="74"/>
      <c r="BD98" s="74"/>
      <c r="BE98" s="64" t="str">
        <f t="shared" si="59"/>
        <v/>
      </c>
      <c r="BF98" s="64">
        <f t="shared" si="69"/>
        <v>12</v>
      </c>
      <c r="BG98" s="74"/>
      <c r="BI98" s="64" t="str">
        <f t="shared" si="70"/>
        <v/>
      </c>
      <c r="BJ98" s="64">
        <f t="shared" si="71"/>
        <v>25</v>
      </c>
      <c r="BN98" s="89"/>
      <c r="BO98" s="89"/>
      <c r="BP98" s="89"/>
      <c r="BQ98" s="90"/>
      <c r="BR98" s="90"/>
      <c r="BS98" s="84"/>
      <c r="BT98" s="90"/>
      <c r="BU98" s="84"/>
      <c r="BV98" s="85"/>
      <c r="BW98" s="85"/>
      <c r="BX98" s="69" t="str">
        <f t="shared" si="72"/>
        <v/>
      </c>
      <c r="BY98" s="64">
        <f t="shared" si="73"/>
        <v>12</v>
      </c>
      <c r="CB98" s="63"/>
      <c r="CC98" s="63" t="str">
        <f t="shared" si="74"/>
        <v xml:space="preserve"> </v>
      </c>
      <c r="CD98" s="103"/>
      <c r="CE98" s="56" t="str">
        <f t="shared" si="75"/>
        <v/>
      </c>
      <c r="CF98" s="63"/>
      <c r="CG98" s="63" t="str">
        <f t="shared" si="76"/>
        <v xml:space="preserve"> </v>
      </c>
      <c r="CH98" s="63"/>
      <c r="CI98" s="66"/>
      <c r="CJ98" s="66"/>
      <c r="CK98" s="66"/>
      <c r="CL98" s="66"/>
      <c r="CM98" s="66"/>
      <c r="CN98" s="66"/>
      <c r="CO98" s="66"/>
      <c r="CP98" s="77"/>
      <c r="CQ98" s="77"/>
      <c r="CR98" s="77"/>
      <c r="CS98" s="77"/>
      <c r="CT98" s="77"/>
    </row>
    <row r="99" spans="2:98" ht="12" customHeight="1">
      <c r="B99" s="3">
        <f t="shared" si="60"/>
        <v>25</v>
      </c>
      <c r="C99" s="20" t="str">
        <f>CONCATENATE(B99,"A")</f>
        <v>25A</v>
      </c>
      <c r="D99" s="21"/>
      <c r="E99" s="87"/>
      <c r="F99" s="22"/>
      <c r="G99" s="23" t="str">
        <f t="shared" ref="G99:G130" si="84">IF(ISBLANK(F99),"",IF(F99=0,$CB$2,CC99))</f>
        <v/>
      </c>
      <c r="H99" s="22"/>
      <c r="I99" s="23" t="str">
        <f t="shared" ref="I99:I130" si="85">IF(ISBLANK(H99),"",IF(H99=0,$CF$2,CG99))</f>
        <v/>
      </c>
      <c r="J99" s="24"/>
      <c r="K99" s="23" t="str">
        <f t="shared" si="61"/>
        <v/>
      </c>
      <c r="L99" s="22"/>
      <c r="M99" s="25" t="str">
        <f t="shared" ref="M99:M130" si="86">IF(ISNUMBER(L99),VLOOKUP(L99,AP:AQ,2,FALSE),"")</f>
        <v/>
      </c>
      <c r="N99" s="91"/>
      <c r="O99" s="92" t="str">
        <f>IF(ISBLANK(N99),"",IF(N99=0,$CC$2,CD99))</f>
        <v/>
      </c>
      <c r="P99" s="92" t="str">
        <f>IF(ISNUMBER(O99),IF(ISNUMBER(O99),IF(ISNUMBER(O99),IF(ISNUMBER(O99),O99+G99+G100+G101+G102+I99+I100+I101+I102+K99+K100+K101+K102+M99+M100+M101+M102,""),""),""),"")</f>
        <v/>
      </c>
      <c r="Q99" s="100" t="str">
        <f>IF(ISNUMBER(P99),VLOOKUP(BV99,BX:BY,2,FALSE),"")</f>
        <v/>
      </c>
      <c r="R99" s="26" t="str">
        <f t="shared" si="62"/>
        <v/>
      </c>
      <c r="S99" s="27" t="str">
        <f t="shared" si="83"/>
        <v/>
      </c>
      <c r="T99" s="2"/>
      <c r="U99" s="2"/>
      <c r="V99" s="2"/>
      <c r="W99" s="2"/>
      <c r="X99" s="61" t="str">
        <f t="shared" si="77"/>
        <v/>
      </c>
      <c r="Y99" s="62" t="str">
        <f t="shared" si="63"/>
        <v/>
      </c>
      <c r="Z99" s="67" t="str">
        <f t="shared" ref="Z99:Z130" si="87">K99</f>
        <v/>
      </c>
      <c r="AA99" s="68" t="str">
        <f t="shared" ref="AA99:AA130" si="88">M99</f>
        <v/>
      </c>
      <c r="AB99" s="69" t="str">
        <f t="shared" si="64"/>
        <v/>
      </c>
      <c r="AC99" s="69" t="str">
        <f t="shared" ref="AC99:AC130" si="89">IF(ISNUMBER(SMALL(AB:AB,ROW()-2)),SMALL(AB:AB,ROW()-2),"")</f>
        <v/>
      </c>
      <c r="AD99" s="64">
        <f t="shared" si="78"/>
        <v>44</v>
      </c>
      <c r="AG99" s="64" t="str">
        <f t="shared" ref="AG99:AG130" si="90">IF(ISNUMBER(LARGE(F:F,ROW()-2)),LARGE(F:F,ROW()-2),"")</f>
        <v/>
      </c>
      <c r="AH99" s="64">
        <f t="shared" si="65"/>
        <v>13</v>
      </c>
      <c r="AJ99" s="64" t="str">
        <f t="shared" si="66"/>
        <v/>
      </c>
      <c r="AK99" s="64">
        <f t="shared" si="67"/>
        <v>10</v>
      </c>
      <c r="AM99" s="64" t="str">
        <f t="shared" si="68"/>
        <v/>
      </c>
      <c r="AN99" s="64">
        <f t="shared" si="79"/>
        <v>2</v>
      </c>
      <c r="AP99" s="64" t="str">
        <f t="shared" ref="AP99:AP130" si="91">IF(ISNUMBER(SMALL(L:L,ROW()-2)),SMALL(L:L,ROW()-2),"")</f>
        <v/>
      </c>
      <c r="AQ99" s="64">
        <f t="shared" si="80"/>
        <v>23</v>
      </c>
      <c r="AS99" s="64" t="str">
        <f t="shared" ref="AS99:AS130" si="92">IF(ISNUMBER(LARGE(N:N,ROW()-2)),LARGE(N:N,ROW()-2),"")</f>
        <v/>
      </c>
      <c r="AT99" s="64">
        <f t="shared" si="81"/>
        <v>7</v>
      </c>
      <c r="AV99" s="64" t="str">
        <f>IF(ISNUMBER(SMALL(#REF!,ROW()-2)),SMALL(#REF!,ROW()-2),"")</f>
        <v/>
      </c>
      <c r="AW99" s="64">
        <f t="shared" si="82"/>
        <v>1</v>
      </c>
      <c r="AY99" s="70"/>
      <c r="AZ99" s="65" t="str">
        <f t="shared" ref="AZ99:AZ130" si="93">IF(ISNUMBER(LARGE(AY:AY,ROW()-2)),LARGE(AY:AY,ROW()-2),"")</f>
        <v/>
      </c>
      <c r="BB99" s="74" t="str">
        <f>IF(ISNUMBER(AY99),VLOOKUP(AY99,AZ:BA,2,FALSE),"")</f>
        <v/>
      </c>
      <c r="BC99" s="74"/>
      <c r="BD99" s="74" t="str">
        <f>P99</f>
        <v/>
      </c>
      <c r="BE99" s="64" t="str">
        <f t="shared" ref="BE99:BE130" si="94">IF(ISNUMBER(SMALL(P:P,ROW()-2)),SMALL(P:P,ROW()-2),"")</f>
        <v/>
      </c>
      <c r="BF99" s="64">
        <f t="shared" si="69"/>
        <v>12</v>
      </c>
      <c r="BG99" s="74" t="str">
        <f>IF(ISNUMBER(BD99),VLOOKUP(BD99,BE:BF,2,FALSE),"")</f>
        <v/>
      </c>
      <c r="BI99" s="64" t="str">
        <f t="shared" si="70"/>
        <v/>
      </c>
      <c r="BJ99" s="64">
        <f t="shared" si="71"/>
        <v>25</v>
      </c>
      <c r="BN99" s="89" t="str">
        <f>P99</f>
        <v/>
      </c>
      <c r="BO99" s="89">
        <f>SUM(G99,G100,G101,G102)</f>
        <v>0</v>
      </c>
      <c r="BP99" s="89">
        <f>SUM(I99,I100,I101,I102)</f>
        <v>0</v>
      </c>
      <c r="BQ99" s="90">
        <f>SUM(K99,K100,K101,K102)</f>
        <v>0</v>
      </c>
      <c r="BR99" s="90" t="str">
        <f>O99</f>
        <v/>
      </c>
      <c r="BS99" s="84" t="e">
        <f>#REF!</f>
        <v>#REF!</v>
      </c>
      <c r="BT99" s="90">
        <f>SUM(M99,M100,M101,M102)</f>
        <v>0</v>
      </c>
      <c r="BU99" s="84" t="e">
        <f>#REF!</f>
        <v>#REF!</v>
      </c>
      <c r="BV99" s="85" t="str">
        <f>IF(ISNUMBER(P99),CONCATENATE(BN99+100,BO99+100,BP99+100,BQ99+100,BT99+100,BR99+100)+0,"")</f>
        <v/>
      </c>
      <c r="BW99" s="85" t="str">
        <f>IF(ISNUMBER(SMALL(BV:BV,ROW()-2)),SMALL(BV:BV,ROW()-2),"")</f>
        <v/>
      </c>
      <c r="BX99" s="69" t="str">
        <f t="shared" si="72"/>
        <v/>
      </c>
      <c r="BY99" s="64">
        <f t="shared" si="73"/>
        <v>12</v>
      </c>
      <c r="CB99" s="63"/>
      <c r="CC99" s="63" t="str">
        <f t="shared" si="74"/>
        <v xml:space="preserve"> </v>
      </c>
      <c r="CD99" s="103" t="str">
        <f>VLOOKUP(N99,AS:AT,2,FALSE)</f>
        <v xml:space="preserve"> </v>
      </c>
      <c r="CE99" s="56" t="str">
        <f t="shared" si="75"/>
        <v/>
      </c>
      <c r="CF99" s="63"/>
      <c r="CG99" s="63" t="str">
        <f t="shared" si="76"/>
        <v xml:space="preserve"> </v>
      </c>
      <c r="CH99" s="63"/>
      <c r="CI99" s="66"/>
      <c r="CJ99" s="66"/>
      <c r="CK99" s="66"/>
      <c r="CL99" s="66"/>
      <c r="CM99" s="66"/>
      <c r="CN99" s="66"/>
      <c r="CO99" s="66"/>
      <c r="CP99" s="77"/>
      <c r="CQ99" s="77"/>
      <c r="CR99" s="77"/>
      <c r="CS99" s="77"/>
      <c r="CT99" s="77"/>
    </row>
    <row r="100" spans="2:98" ht="12" customHeight="1">
      <c r="B100" s="3" t="str">
        <f t="shared" si="60"/>
        <v/>
      </c>
      <c r="C100" s="20" t="str">
        <f>CONCATENATE(B99,"B")</f>
        <v>25B</v>
      </c>
      <c r="D100" s="21"/>
      <c r="E100" s="87"/>
      <c r="F100" s="22"/>
      <c r="G100" s="23" t="str">
        <f t="shared" si="84"/>
        <v/>
      </c>
      <c r="H100" s="22"/>
      <c r="I100" s="23" t="str">
        <f t="shared" si="85"/>
        <v/>
      </c>
      <c r="J100" s="24"/>
      <c r="K100" s="23" t="str">
        <f t="shared" si="61"/>
        <v/>
      </c>
      <c r="L100" s="22"/>
      <c r="M100" s="23" t="str">
        <f t="shared" si="86"/>
        <v/>
      </c>
      <c r="N100" s="91"/>
      <c r="O100" s="92"/>
      <c r="P100" s="92"/>
      <c r="Q100" s="100"/>
      <c r="R100" s="26" t="str">
        <f t="shared" si="62"/>
        <v/>
      </c>
      <c r="S100" s="27" t="str">
        <f t="shared" si="83"/>
        <v/>
      </c>
      <c r="T100" s="2"/>
      <c r="U100" s="2"/>
      <c r="V100" s="2"/>
      <c r="W100" s="2"/>
      <c r="X100" s="61" t="str">
        <f t="shared" si="77"/>
        <v/>
      </c>
      <c r="Y100" s="62" t="str">
        <f t="shared" si="63"/>
        <v/>
      </c>
      <c r="Z100" s="67" t="str">
        <f t="shared" si="87"/>
        <v/>
      </c>
      <c r="AA100" s="68" t="str">
        <f t="shared" si="88"/>
        <v/>
      </c>
      <c r="AB100" s="69" t="str">
        <f t="shared" si="64"/>
        <v/>
      </c>
      <c r="AC100" s="69" t="str">
        <f t="shared" si="89"/>
        <v/>
      </c>
      <c r="AD100" s="64">
        <f t="shared" si="78"/>
        <v>44</v>
      </c>
      <c r="AG100" s="64" t="str">
        <f t="shared" si="90"/>
        <v/>
      </c>
      <c r="AH100" s="64">
        <f t="shared" ref="AH100:AH131" si="95">IF(AG99&lt;&gt;AG100,AH99+1,AH99)</f>
        <v>13</v>
      </c>
      <c r="AJ100" s="64" t="str">
        <f t="shared" si="66"/>
        <v/>
      </c>
      <c r="AK100" s="64">
        <f t="shared" si="67"/>
        <v>10</v>
      </c>
      <c r="AM100" s="64" t="str">
        <f t="shared" si="68"/>
        <v/>
      </c>
      <c r="AN100" s="64">
        <f t="shared" si="79"/>
        <v>2</v>
      </c>
      <c r="AP100" s="64" t="str">
        <f t="shared" si="91"/>
        <v/>
      </c>
      <c r="AQ100" s="64">
        <f t="shared" si="80"/>
        <v>23</v>
      </c>
      <c r="AS100" s="64" t="str">
        <f t="shared" si="92"/>
        <v/>
      </c>
      <c r="AT100" s="64">
        <f t="shared" si="81"/>
        <v>7</v>
      </c>
      <c r="AV100" s="64" t="str">
        <f>IF(ISNUMBER(SMALL(#REF!,ROW()-2)),SMALL(#REF!,ROW()-2),"")</f>
        <v/>
      </c>
      <c r="AW100" s="64">
        <f t="shared" si="82"/>
        <v>1</v>
      </c>
      <c r="AY100" s="70"/>
      <c r="AZ100" s="65" t="str">
        <f t="shared" si="93"/>
        <v/>
      </c>
      <c r="BB100" s="74"/>
      <c r="BC100" s="74"/>
      <c r="BD100" s="74"/>
      <c r="BE100" s="64" t="str">
        <f t="shared" si="94"/>
        <v/>
      </c>
      <c r="BF100" s="64">
        <f t="shared" si="69"/>
        <v>12</v>
      </c>
      <c r="BG100" s="74"/>
      <c r="BI100" s="64" t="str">
        <f t="shared" si="70"/>
        <v/>
      </c>
      <c r="BJ100" s="64">
        <f t="shared" si="71"/>
        <v>25</v>
      </c>
      <c r="BN100" s="89"/>
      <c r="BO100" s="89"/>
      <c r="BP100" s="89"/>
      <c r="BQ100" s="90"/>
      <c r="BR100" s="90"/>
      <c r="BS100" s="84"/>
      <c r="BT100" s="90"/>
      <c r="BU100" s="84"/>
      <c r="BV100" s="85"/>
      <c r="BW100" s="85"/>
      <c r="BX100" s="69" t="str">
        <f t="shared" si="72"/>
        <v/>
      </c>
      <c r="BY100" s="64">
        <f t="shared" si="73"/>
        <v>12</v>
      </c>
      <c r="CB100" s="63"/>
      <c r="CC100" s="63" t="str">
        <f t="shared" si="74"/>
        <v xml:space="preserve"> </v>
      </c>
      <c r="CD100" s="103"/>
      <c r="CE100" s="56" t="str">
        <f t="shared" si="75"/>
        <v/>
      </c>
      <c r="CF100" s="63"/>
      <c r="CG100" s="63" t="str">
        <f t="shared" si="76"/>
        <v xml:space="preserve"> </v>
      </c>
      <c r="CH100" s="63"/>
      <c r="CI100" s="66"/>
      <c r="CJ100" s="66"/>
      <c r="CK100" s="66"/>
      <c r="CL100" s="66"/>
      <c r="CM100" s="66"/>
      <c r="CN100" s="66"/>
      <c r="CO100" s="66"/>
      <c r="CP100" s="77"/>
      <c r="CQ100" s="77"/>
      <c r="CR100" s="77"/>
      <c r="CS100" s="77"/>
      <c r="CT100" s="77"/>
    </row>
    <row r="101" spans="2:98" ht="12" customHeight="1">
      <c r="B101" s="3" t="str">
        <f t="shared" si="60"/>
        <v/>
      </c>
      <c r="C101" s="20" t="str">
        <f>CONCATENATE(B99,"C")</f>
        <v>25C</v>
      </c>
      <c r="D101" s="21"/>
      <c r="E101" s="87"/>
      <c r="F101" s="22"/>
      <c r="G101" s="23" t="str">
        <f t="shared" si="84"/>
        <v/>
      </c>
      <c r="H101" s="22"/>
      <c r="I101" s="23" t="str">
        <f t="shared" si="85"/>
        <v/>
      </c>
      <c r="J101" s="24"/>
      <c r="K101" s="23" t="str">
        <f t="shared" si="61"/>
        <v/>
      </c>
      <c r="L101" s="22"/>
      <c r="M101" s="23" t="str">
        <f t="shared" si="86"/>
        <v/>
      </c>
      <c r="N101" s="91"/>
      <c r="O101" s="92"/>
      <c r="P101" s="92"/>
      <c r="Q101" s="100"/>
      <c r="R101" s="26" t="str">
        <f t="shared" si="62"/>
        <v/>
      </c>
      <c r="S101" s="27" t="str">
        <f t="shared" si="83"/>
        <v/>
      </c>
      <c r="T101" s="2"/>
      <c r="U101" s="2"/>
      <c r="V101" s="2"/>
      <c r="W101" s="2"/>
      <c r="X101" s="61" t="str">
        <f t="shared" si="77"/>
        <v/>
      </c>
      <c r="Y101" s="62" t="str">
        <f t="shared" si="63"/>
        <v/>
      </c>
      <c r="Z101" s="67" t="str">
        <f t="shared" si="87"/>
        <v/>
      </c>
      <c r="AA101" s="68" t="str">
        <f t="shared" si="88"/>
        <v/>
      </c>
      <c r="AB101" s="69" t="str">
        <f t="shared" si="64"/>
        <v/>
      </c>
      <c r="AC101" s="69" t="str">
        <f t="shared" si="89"/>
        <v/>
      </c>
      <c r="AD101" s="64">
        <f t="shared" si="78"/>
        <v>44</v>
      </c>
      <c r="AG101" s="64" t="str">
        <f t="shared" si="90"/>
        <v/>
      </c>
      <c r="AH101" s="64">
        <f t="shared" si="95"/>
        <v>13</v>
      </c>
      <c r="AJ101" s="64" t="str">
        <f t="shared" si="66"/>
        <v/>
      </c>
      <c r="AK101" s="64">
        <f t="shared" si="67"/>
        <v>10</v>
      </c>
      <c r="AM101" s="64" t="str">
        <f t="shared" si="68"/>
        <v/>
      </c>
      <c r="AN101" s="64">
        <f t="shared" si="79"/>
        <v>2</v>
      </c>
      <c r="AP101" s="64" t="str">
        <f t="shared" si="91"/>
        <v/>
      </c>
      <c r="AQ101" s="64">
        <f t="shared" si="80"/>
        <v>23</v>
      </c>
      <c r="AS101" s="64" t="str">
        <f t="shared" si="92"/>
        <v/>
      </c>
      <c r="AT101" s="64">
        <f t="shared" si="81"/>
        <v>7</v>
      </c>
      <c r="AV101" s="64" t="str">
        <f>IF(ISNUMBER(SMALL(#REF!,ROW()-2)),SMALL(#REF!,ROW()-2),"")</f>
        <v/>
      </c>
      <c r="AW101" s="64">
        <f t="shared" si="82"/>
        <v>1</v>
      </c>
      <c r="AY101" s="70"/>
      <c r="AZ101" s="65" t="str">
        <f t="shared" si="93"/>
        <v/>
      </c>
      <c r="BB101" s="74"/>
      <c r="BC101" s="74"/>
      <c r="BD101" s="74"/>
      <c r="BE101" s="64" t="str">
        <f t="shared" si="94"/>
        <v/>
      </c>
      <c r="BF101" s="64">
        <f t="shared" si="69"/>
        <v>12</v>
      </c>
      <c r="BG101" s="74"/>
      <c r="BI101" s="64" t="str">
        <f t="shared" si="70"/>
        <v/>
      </c>
      <c r="BJ101" s="64">
        <f t="shared" si="71"/>
        <v>25</v>
      </c>
      <c r="BN101" s="89"/>
      <c r="BO101" s="89"/>
      <c r="BP101" s="89"/>
      <c r="BQ101" s="90"/>
      <c r="BR101" s="90"/>
      <c r="BS101" s="84"/>
      <c r="BT101" s="90"/>
      <c r="BU101" s="84"/>
      <c r="BV101" s="85"/>
      <c r="BW101" s="85"/>
      <c r="BX101" s="69" t="str">
        <f t="shared" si="72"/>
        <v/>
      </c>
      <c r="BY101" s="64">
        <f t="shared" si="73"/>
        <v>12</v>
      </c>
      <c r="CB101" s="63"/>
      <c r="CC101" s="63" t="str">
        <f t="shared" si="74"/>
        <v xml:space="preserve"> </v>
      </c>
      <c r="CD101" s="103"/>
      <c r="CE101" s="56" t="str">
        <f t="shared" si="75"/>
        <v/>
      </c>
      <c r="CF101" s="63"/>
      <c r="CG101" s="63" t="str">
        <f t="shared" si="76"/>
        <v xml:space="preserve"> </v>
      </c>
      <c r="CH101" s="63"/>
      <c r="CI101" s="66"/>
      <c r="CJ101" s="66"/>
      <c r="CK101" s="66"/>
      <c r="CL101" s="66"/>
      <c r="CM101" s="66"/>
      <c r="CN101" s="66"/>
      <c r="CO101" s="66"/>
      <c r="CP101" s="77"/>
      <c r="CQ101" s="77"/>
      <c r="CR101" s="77"/>
      <c r="CS101" s="77"/>
      <c r="CT101" s="77"/>
    </row>
    <row r="102" spans="2:98" ht="12" customHeight="1">
      <c r="B102" s="3" t="str">
        <f t="shared" si="60"/>
        <v/>
      </c>
      <c r="C102" s="20" t="str">
        <f>CONCATENATE(B99,"D")</f>
        <v>25D</v>
      </c>
      <c r="D102" s="21"/>
      <c r="E102" s="87"/>
      <c r="F102" s="22"/>
      <c r="G102" s="23" t="str">
        <f t="shared" si="84"/>
        <v/>
      </c>
      <c r="H102" s="22"/>
      <c r="I102" s="23" t="str">
        <f t="shared" si="85"/>
        <v/>
      </c>
      <c r="J102" s="24"/>
      <c r="K102" s="23" t="str">
        <f t="shared" si="61"/>
        <v/>
      </c>
      <c r="L102" s="22"/>
      <c r="M102" s="26" t="str">
        <f t="shared" si="86"/>
        <v/>
      </c>
      <c r="N102" s="91"/>
      <c r="O102" s="92"/>
      <c r="P102" s="92"/>
      <c r="Q102" s="100"/>
      <c r="R102" s="26" t="str">
        <f t="shared" si="62"/>
        <v/>
      </c>
      <c r="S102" s="32" t="str">
        <f t="shared" si="83"/>
        <v/>
      </c>
      <c r="T102" s="2"/>
      <c r="U102" s="2"/>
      <c r="V102" s="2"/>
      <c r="W102" s="2"/>
      <c r="X102" s="61" t="str">
        <f t="shared" si="77"/>
        <v/>
      </c>
      <c r="Y102" s="62" t="str">
        <f t="shared" si="63"/>
        <v/>
      </c>
      <c r="Z102" s="67" t="str">
        <f t="shared" si="87"/>
        <v/>
      </c>
      <c r="AA102" s="68" t="str">
        <f t="shared" si="88"/>
        <v/>
      </c>
      <c r="AB102" s="69" t="str">
        <f t="shared" si="64"/>
        <v/>
      </c>
      <c r="AC102" s="69" t="str">
        <f t="shared" si="89"/>
        <v/>
      </c>
      <c r="AD102" s="64">
        <f t="shared" si="78"/>
        <v>44</v>
      </c>
      <c r="AG102" s="64" t="str">
        <f t="shared" si="90"/>
        <v/>
      </c>
      <c r="AH102" s="64">
        <f t="shared" si="95"/>
        <v>13</v>
      </c>
      <c r="AJ102" s="64" t="str">
        <f t="shared" si="66"/>
        <v/>
      </c>
      <c r="AK102" s="64">
        <f t="shared" si="67"/>
        <v>10</v>
      </c>
      <c r="AM102" s="64" t="str">
        <f t="shared" si="68"/>
        <v/>
      </c>
      <c r="AN102" s="64">
        <f t="shared" si="79"/>
        <v>2</v>
      </c>
      <c r="AP102" s="64" t="str">
        <f t="shared" si="91"/>
        <v/>
      </c>
      <c r="AQ102" s="64">
        <f t="shared" si="80"/>
        <v>23</v>
      </c>
      <c r="AS102" s="64" t="str">
        <f t="shared" si="92"/>
        <v/>
      </c>
      <c r="AT102" s="64">
        <f t="shared" si="81"/>
        <v>7</v>
      </c>
      <c r="AV102" s="64" t="str">
        <f>IF(ISNUMBER(SMALL(#REF!,ROW()-2)),SMALL(#REF!,ROW()-2),"")</f>
        <v/>
      </c>
      <c r="AW102" s="64">
        <f t="shared" si="82"/>
        <v>1</v>
      </c>
      <c r="AY102" s="70"/>
      <c r="AZ102" s="65" t="str">
        <f t="shared" si="93"/>
        <v/>
      </c>
      <c r="BB102" s="74" t="str">
        <f>IF(ISNUMBER(AY102),VLOOKUP(AY102,AZ:BA,2,FALSE),"")</f>
        <v/>
      </c>
      <c r="BC102" s="74"/>
      <c r="BD102" s="74">
        <f>P102</f>
        <v>0</v>
      </c>
      <c r="BE102" s="64" t="str">
        <f t="shared" si="94"/>
        <v/>
      </c>
      <c r="BF102" s="64">
        <f t="shared" si="69"/>
        <v>12</v>
      </c>
      <c r="BG102" s="74">
        <f>IF(ISNUMBER(BD102),VLOOKUP(BD102,BE:BF,2,FALSE),"")</f>
        <v>0</v>
      </c>
      <c r="BI102" s="64" t="str">
        <f t="shared" si="70"/>
        <v/>
      </c>
      <c r="BJ102" s="64">
        <f t="shared" si="71"/>
        <v>25</v>
      </c>
      <c r="BN102" s="89"/>
      <c r="BO102" s="89"/>
      <c r="BP102" s="89"/>
      <c r="BQ102" s="90"/>
      <c r="BR102" s="90"/>
      <c r="BS102" s="84" t="e">
        <f>#REF!</f>
        <v>#REF!</v>
      </c>
      <c r="BT102" s="90"/>
      <c r="BU102" s="84" t="e">
        <f>#REF!</f>
        <v>#REF!</v>
      </c>
      <c r="BV102" s="85"/>
      <c r="BW102" s="85"/>
      <c r="BX102" s="69" t="str">
        <f t="shared" si="72"/>
        <v/>
      </c>
      <c r="BY102" s="64">
        <f t="shared" si="73"/>
        <v>12</v>
      </c>
      <c r="CB102" s="63"/>
      <c r="CC102" s="63" t="str">
        <f t="shared" si="74"/>
        <v xml:space="preserve"> </v>
      </c>
      <c r="CD102" s="103"/>
      <c r="CE102" s="56" t="str">
        <f t="shared" si="75"/>
        <v/>
      </c>
      <c r="CF102" s="63"/>
      <c r="CG102" s="63" t="str">
        <f t="shared" si="76"/>
        <v xml:space="preserve"> </v>
      </c>
      <c r="CH102" s="63"/>
      <c r="CI102" s="66"/>
      <c r="CJ102" s="66"/>
      <c r="CK102" s="66"/>
      <c r="CL102" s="66"/>
      <c r="CM102" s="66"/>
      <c r="CN102" s="66"/>
      <c r="CO102" s="66"/>
      <c r="CP102" s="77"/>
      <c r="CQ102" s="77"/>
      <c r="CR102" s="77"/>
      <c r="CS102" s="77"/>
      <c r="CT102" s="77"/>
    </row>
    <row r="103" spans="2:98" ht="12" customHeight="1">
      <c r="B103" s="3">
        <f t="shared" si="60"/>
        <v>26</v>
      </c>
      <c r="C103" s="20" t="str">
        <f>CONCATENATE(B103,"A")</f>
        <v>26A</v>
      </c>
      <c r="D103" s="21"/>
      <c r="E103" s="86"/>
      <c r="F103" s="22"/>
      <c r="G103" s="23" t="str">
        <f t="shared" si="84"/>
        <v/>
      </c>
      <c r="H103" s="22"/>
      <c r="I103" s="23" t="str">
        <f t="shared" si="85"/>
        <v/>
      </c>
      <c r="J103" s="24"/>
      <c r="K103" s="23" t="str">
        <f t="shared" si="61"/>
        <v/>
      </c>
      <c r="L103" s="22"/>
      <c r="M103" s="26" t="str">
        <f t="shared" si="86"/>
        <v/>
      </c>
      <c r="N103" s="91"/>
      <c r="O103" s="92" t="str">
        <f>IF(ISBLANK(N103),"",IF(N103=0,$CC$2,CD103))</f>
        <v/>
      </c>
      <c r="P103" s="92" t="str">
        <f>IF(ISNUMBER(O103),IF(ISNUMBER(O103),IF(ISNUMBER(O103),IF(ISNUMBER(O103),O103+G103+G104+G105+G106+I103+I104+I105+I106+K103+K104+K105+K106+M103+M104+M105+M106,""),""),""),"")</f>
        <v/>
      </c>
      <c r="Q103" s="100" t="str">
        <f>IF(ISNUMBER(P103),VLOOKUP(BV103,BX:BY,2,FALSE),"")</f>
        <v/>
      </c>
      <c r="R103" s="26" t="str">
        <f t="shared" si="62"/>
        <v/>
      </c>
      <c r="S103" s="32" t="str">
        <f t="shared" si="83"/>
        <v/>
      </c>
      <c r="T103" s="2"/>
      <c r="U103" s="2"/>
      <c r="V103" s="2"/>
      <c r="W103" s="2"/>
      <c r="X103" s="61" t="str">
        <f t="shared" si="77"/>
        <v/>
      </c>
      <c r="Y103" s="62" t="str">
        <f t="shared" si="63"/>
        <v/>
      </c>
      <c r="Z103" s="67" t="str">
        <f t="shared" si="87"/>
        <v/>
      </c>
      <c r="AA103" s="68" t="str">
        <f t="shared" si="88"/>
        <v/>
      </c>
      <c r="AB103" s="69" t="str">
        <f t="shared" si="64"/>
        <v/>
      </c>
      <c r="AC103" s="69" t="str">
        <f t="shared" si="89"/>
        <v/>
      </c>
      <c r="AD103" s="64">
        <f t="shared" si="78"/>
        <v>44</v>
      </c>
      <c r="AG103" s="64" t="str">
        <f t="shared" si="90"/>
        <v/>
      </c>
      <c r="AH103" s="64">
        <f t="shared" si="95"/>
        <v>13</v>
      </c>
      <c r="AJ103" s="64" t="str">
        <f t="shared" si="66"/>
        <v/>
      </c>
      <c r="AK103" s="64">
        <f t="shared" si="67"/>
        <v>10</v>
      </c>
      <c r="AM103" s="64" t="str">
        <f t="shared" si="68"/>
        <v/>
      </c>
      <c r="AN103" s="64">
        <f t="shared" si="79"/>
        <v>2</v>
      </c>
      <c r="AP103" s="64" t="str">
        <f t="shared" si="91"/>
        <v/>
      </c>
      <c r="AQ103" s="64">
        <f t="shared" si="80"/>
        <v>23</v>
      </c>
      <c r="AS103" s="64" t="str">
        <f t="shared" si="92"/>
        <v/>
      </c>
      <c r="AT103" s="64">
        <f t="shared" si="81"/>
        <v>7</v>
      </c>
      <c r="AV103" s="64" t="str">
        <f>IF(ISNUMBER(SMALL(#REF!,ROW()-2)),SMALL(#REF!,ROW()-2),"")</f>
        <v/>
      </c>
      <c r="AW103" s="64">
        <f t="shared" si="82"/>
        <v>1</v>
      </c>
      <c r="AY103" s="70"/>
      <c r="AZ103" s="65" t="str">
        <f t="shared" si="93"/>
        <v/>
      </c>
      <c r="BB103" s="74"/>
      <c r="BC103" s="74"/>
      <c r="BD103" s="74"/>
      <c r="BE103" s="64" t="str">
        <f t="shared" si="94"/>
        <v/>
      </c>
      <c r="BF103" s="64">
        <f t="shared" si="69"/>
        <v>12</v>
      </c>
      <c r="BG103" s="74"/>
      <c r="BI103" s="64" t="str">
        <f t="shared" si="70"/>
        <v/>
      </c>
      <c r="BJ103" s="64">
        <f t="shared" si="71"/>
        <v>25</v>
      </c>
      <c r="BN103" s="89" t="str">
        <f>P103</f>
        <v/>
      </c>
      <c r="BO103" s="89">
        <f>SUM(G103,G104,G105,G106)</f>
        <v>0</v>
      </c>
      <c r="BP103" s="89">
        <f>SUM(I103,I104,I105,I106)</f>
        <v>0</v>
      </c>
      <c r="BQ103" s="90">
        <f>SUM(K103,K104,K105,K106)</f>
        <v>0</v>
      </c>
      <c r="BR103" s="90" t="str">
        <f>O103</f>
        <v/>
      </c>
      <c r="BS103" s="84"/>
      <c r="BT103" s="90">
        <f>SUM(M103,M104,M105,M106)</f>
        <v>0</v>
      </c>
      <c r="BU103" s="84"/>
      <c r="BV103" s="85" t="str">
        <f>IF(ISNUMBER(P103),CONCATENATE(BN103+100,BO103+100,BP103+100,BQ103+100,BT103+100,BR103+100)+0,"")</f>
        <v/>
      </c>
      <c r="BW103" s="85" t="str">
        <f>IF(ISNUMBER(SMALL(BV:BV,ROW()-2)),SMALL(BV:BV,ROW()-2),"")</f>
        <v/>
      </c>
      <c r="BX103" s="69" t="str">
        <f t="shared" si="72"/>
        <v/>
      </c>
      <c r="BY103" s="64">
        <f t="shared" si="73"/>
        <v>12</v>
      </c>
      <c r="CB103" s="63"/>
      <c r="CC103" s="63" t="str">
        <f t="shared" si="74"/>
        <v xml:space="preserve"> </v>
      </c>
      <c r="CD103" s="103" t="str">
        <f>VLOOKUP(N103,AS:AT,2,FALSE)</f>
        <v xml:space="preserve"> </v>
      </c>
      <c r="CE103" s="56" t="str">
        <f t="shared" si="75"/>
        <v/>
      </c>
      <c r="CF103" s="63"/>
      <c r="CG103" s="63" t="str">
        <f t="shared" si="76"/>
        <v xml:space="preserve"> </v>
      </c>
      <c r="CH103" s="63"/>
      <c r="CI103" s="66"/>
      <c r="CJ103" s="66"/>
      <c r="CK103" s="66"/>
      <c r="CL103" s="66"/>
      <c r="CM103" s="66"/>
      <c r="CN103" s="66"/>
      <c r="CO103" s="66"/>
      <c r="CP103" s="77"/>
      <c r="CQ103" s="77"/>
      <c r="CR103" s="77"/>
      <c r="CS103" s="77"/>
      <c r="CT103" s="77"/>
    </row>
    <row r="104" spans="2:98" ht="12" customHeight="1">
      <c r="B104" s="3" t="str">
        <f t="shared" si="60"/>
        <v/>
      </c>
      <c r="C104" s="20" t="str">
        <f>CONCATENATE(B103,"B")</f>
        <v>26B</v>
      </c>
      <c r="D104" s="21"/>
      <c r="E104" s="86"/>
      <c r="F104" s="22"/>
      <c r="G104" s="23" t="str">
        <f t="shared" si="84"/>
        <v/>
      </c>
      <c r="H104" s="22"/>
      <c r="I104" s="23" t="str">
        <f t="shared" si="85"/>
        <v/>
      </c>
      <c r="J104" s="24"/>
      <c r="K104" s="23" t="str">
        <f t="shared" si="61"/>
        <v/>
      </c>
      <c r="L104" s="22"/>
      <c r="M104" s="26" t="str">
        <f t="shared" si="86"/>
        <v/>
      </c>
      <c r="N104" s="91"/>
      <c r="O104" s="92"/>
      <c r="P104" s="92"/>
      <c r="Q104" s="100"/>
      <c r="R104" s="26" t="str">
        <f t="shared" si="62"/>
        <v/>
      </c>
      <c r="S104" s="32" t="str">
        <f t="shared" si="83"/>
        <v/>
      </c>
      <c r="T104" s="2"/>
      <c r="U104" s="2"/>
      <c r="V104" s="2"/>
      <c r="W104" s="2"/>
      <c r="X104" s="61" t="str">
        <f t="shared" si="77"/>
        <v/>
      </c>
      <c r="Y104" s="62" t="str">
        <f t="shared" si="63"/>
        <v/>
      </c>
      <c r="Z104" s="67" t="str">
        <f t="shared" si="87"/>
        <v/>
      </c>
      <c r="AA104" s="68" t="str">
        <f t="shared" si="88"/>
        <v/>
      </c>
      <c r="AB104" s="69" t="str">
        <f t="shared" si="64"/>
        <v/>
      </c>
      <c r="AC104" s="69" t="str">
        <f t="shared" si="89"/>
        <v/>
      </c>
      <c r="AD104" s="64">
        <f t="shared" si="78"/>
        <v>44</v>
      </c>
      <c r="AG104" s="64" t="str">
        <f t="shared" si="90"/>
        <v/>
      </c>
      <c r="AH104" s="64">
        <f t="shared" si="95"/>
        <v>13</v>
      </c>
      <c r="AJ104" s="64" t="str">
        <f t="shared" si="66"/>
        <v/>
      </c>
      <c r="AK104" s="64">
        <f t="shared" si="67"/>
        <v>10</v>
      </c>
      <c r="AM104" s="64" t="str">
        <f t="shared" si="68"/>
        <v/>
      </c>
      <c r="AN104" s="64">
        <f t="shared" si="79"/>
        <v>2</v>
      </c>
      <c r="AP104" s="64" t="str">
        <f t="shared" si="91"/>
        <v/>
      </c>
      <c r="AQ104" s="64">
        <f t="shared" si="80"/>
        <v>23</v>
      </c>
      <c r="AS104" s="64" t="str">
        <f t="shared" si="92"/>
        <v/>
      </c>
      <c r="AT104" s="64">
        <f t="shared" si="81"/>
        <v>7</v>
      </c>
      <c r="AV104" s="64" t="str">
        <f>IF(ISNUMBER(SMALL(#REF!,ROW()-2)),SMALL(#REF!,ROW()-2),"")</f>
        <v/>
      </c>
      <c r="AW104" s="64">
        <f t="shared" si="82"/>
        <v>1</v>
      </c>
      <c r="AY104" s="70"/>
      <c r="AZ104" s="65" t="str">
        <f t="shared" si="93"/>
        <v/>
      </c>
      <c r="BB104" s="74"/>
      <c r="BC104" s="74"/>
      <c r="BD104" s="74"/>
      <c r="BE104" s="64" t="str">
        <f t="shared" si="94"/>
        <v/>
      </c>
      <c r="BF104" s="64">
        <f t="shared" si="69"/>
        <v>12</v>
      </c>
      <c r="BG104" s="74"/>
      <c r="BI104" s="64" t="str">
        <f t="shared" si="70"/>
        <v/>
      </c>
      <c r="BJ104" s="64">
        <f t="shared" si="71"/>
        <v>25</v>
      </c>
      <c r="BN104" s="89"/>
      <c r="BO104" s="89"/>
      <c r="BP104" s="89"/>
      <c r="BQ104" s="90"/>
      <c r="BR104" s="90"/>
      <c r="BS104" s="84"/>
      <c r="BT104" s="90"/>
      <c r="BU104" s="84"/>
      <c r="BV104" s="85"/>
      <c r="BW104" s="85"/>
      <c r="BX104" s="69" t="str">
        <f t="shared" si="72"/>
        <v/>
      </c>
      <c r="BY104" s="64">
        <f t="shared" si="73"/>
        <v>12</v>
      </c>
      <c r="CB104" s="63"/>
      <c r="CC104" s="63" t="str">
        <f t="shared" si="74"/>
        <v xml:space="preserve"> </v>
      </c>
      <c r="CD104" s="103"/>
      <c r="CE104" s="56" t="str">
        <f t="shared" si="75"/>
        <v/>
      </c>
      <c r="CF104" s="63"/>
      <c r="CG104" s="63" t="str">
        <f t="shared" si="76"/>
        <v xml:space="preserve"> </v>
      </c>
      <c r="CH104" s="63"/>
      <c r="CI104" s="66"/>
      <c r="CJ104" s="66"/>
      <c r="CK104" s="66"/>
      <c r="CL104" s="66"/>
      <c r="CM104" s="66"/>
      <c r="CN104" s="66"/>
      <c r="CO104" s="66"/>
      <c r="CP104" s="77"/>
      <c r="CQ104" s="77"/>
      <c r="CR104" s="77"/>
      <c r="CS104" s="77"/>
      <c r="CT104" s="77"/>
    </row>
    <row r="105" spans="2:98" ht="12" customHeight="1">
      <c r="B105" s="3" t="str">
        <f t="shared" si="60"/>
        <v/>
      </c>
      <c r="C105" s="20" t="str">
        <f>CONCATENATE(B103,"C")</f>
        <v>26C</v>
      </c>
      <c r="D105" s="21"/>
      <c r="E105" s="86"/>
      <c r="F105" s="22"/>
      <c r="G105" s="23" t="str">
        <f t="shared" si="84"/>
        <v/>
      </c>
      <c r="H105" s="22"/>
      <c r="I105" s="23" t="str">
        <f t="shared" si="85"/>
        <v/>
      </c>
      <c r="J105" s="24"/>
      <c r="K105" s="23" t="str">
        <f t="shared" si="61"/>
        <v/>
      </c>
      <c r="L105" s="22"/>
      <c r="M105" s="25" t="str">
        <f t="shared" si="86"/>
        <v/>
      </c>
      <c r="N105" s="91"/>
      <c r="O105" s="92"/>
      <c r="P105" s="92"/>
      <c r="Q105" s="100"/>
      <c r="R105" s="26" t="str">
        <f t="shared" si="62"/>
        <v/>
      </c>
      <c r="S105" s="27" t="str">
        <f t="shared" si="83"/>
        <v/>
      </c>
      <c r="T105" s="2"/>
      <c r="U105" s="2"/>
      <c r="V105" s="2"/>
      <c r="W105" s="2"/>
      <c r="X105" s="61" t="str">
        <f t="shared" si="77"/>
        <v/>
      </c>
      <c r="Y105" s="62" t="str">
        <f t="shared" si="63"/>
        <v/>
      </c>
      <c r="Z105" s="67" t="str">
        <f t="shared" si="87"/>
        <v/>
      </c>
      <c r="AA105" s="68" t="str">
        <f t="shared" si="88"/>
        <v/>
      </c>
      <c r="AB105" s="69" t="str">
        <f t="shared" si="64"/>
        <v/>
      </c>
      <c r="AC105" s="69" t="str">
        <f t="shared" si="89"/>
        <v/>
      </c>
      <c r="AD105" s="64">
        <f t="shared" si="78"/>
        <v>44</v>
      </c>
      <c r="AG105" s="64" t="str">
        <f t="shared" si="90"/>
        <v/>
      </c>
      <c r="AH105" s="64">
        <f t="shared" si="95"/>
        <v>13</v>
      </c>
      <c r="AJ105" s="64" t="str">
        <f t="shared" si="66"/>
        <v/>
      </c>
      <c r="AK105" s="64">
        <f t="shared" si="67"/>
        <v>10</v>
      </c>
      <c r="AM105" s="64" t="str">
        <f t="shared" si="68"/>
        <v/>
      </c>
      <c r="AN105" s="64">
        <f t="shared" si="79"/>
        <v>2</v>
      </c>
      <c r="AP105" s="64" t="str">
        <f t="shared" si="91"/>
        <v/>
      </c>
      <c r="AQ105" s="64">
        <f t="shared" si="80"/>
        <v>23</v>
      </c>
      <c r="AS105" s="64" t="str">
        <f t="shared" si="92"/>
        <v/>
      </c>
      <c r="AT105" s="64">
        <f t="shared" si="81"/>
        <v>7</v>
      </c>
      <c r="AV105" s="64" t="str">
        <f>IF(ISNUMBER(SMALL(#REF!,ROW()-2)),SMALL(#REF!,ROW()-2),"")</f>
        <v/>
      </c>
      <c r="AW105" s="64">
        <f t="shared" si="82"/>
        <v>1</v>
      </c>
      <c r="AY105" s="70"/>
      <c r="AZ105" s="65" t="str">
        <f t="shared" si="93"/>
        <v/>
      </c>
      <c r="BB105" s="74" t="str">
        <f>IF(ISNUMBER(AY105),VLOOKUP(AY105,AZ:BA,2,FALSE),"")</f>
        <v/>
      </c>
      <c r="BC105" s="74"/>
      <c r="BD105" s="74">
        <f>P105</f>
        <v>0</v>
      </c>
      <c r="BE105" s="64" t="str">
        <f t="shared" si="94"/>
        <v/>
      </c>
      <c r="BF105" s="64">
        <f t="shared" si="69"/>
        <v>12</v>
      </c>
      <c r="BG105" s="74">
        <f>IF(ISNUMBER(BD105),VLOOKUP(BD105,BE:BF,2,FALSE),"")</f>
        <v>0</v>
      </c>
      <c r="BI105" s="64" t="str">
        <f t="shared" si="70"/>
        <v/>
      </c>
      <c r="BJ105" s="64">
        <f t="shared" si="71"/>
        <v>25</v>
      </c>
      <c r="BN105" s="89"/>
      <c r="BO105" s="89"/>
      <c r="BP105" s="89"/>
      <c r="BQ105" s="90"/>
      <c r="BR105" s="90"/>
      <c r="BS105" s="84" t="e">
        <f>#REF!</f>
        <v>#REF!</v>
      </c>
      <c r="BT105" s="90"/>
      <c r="BU105" s="84" t="e">
        <f>#REF!</f>
        <v>#REF!</v>
      </c>
      <c r="BV105" s="85"/>
      <c r="BW105" s="85"/>
      <c r="BX105" s="69" t="str">
        <f t="shared" si="72"/>
        <v/>
      </c>
      <c r="BY105" s="64">
        <f t="shared" si="73"/>
        <v>12</v>
      </c>
      <c r="CB105" s="63"/>
      <c r="CC105" s="63" t="str">
        <f t="shared" si="74"/>
        <v xml:space="preserve"> </v>
      </c>
      <c r="CD105" s="103"/>
      <c r="CE105" s="56" t="str">
        <f t="shared" si="75"/>
        <v/>
      </c>
      <c r="CF105" s="63"/>
      <c r="CG105" s="63" t="str">
        <f t="shared" si="76"/>
        <v xml:space="preserve"> </v>
      </c>
      <c r="CH105" s="63"/>
      <c r="CI105" s="66"/>
      <c r="CJ105" s="66"/>
      <c r="CK105" s="66"/>
      <c r="CL105" s="66"/>
      <c r="CM105" s="66"/>
      <c r="CN105" s="66"/>
      <c r="CO105" s="66"/>
      <c r="CP105" s="77"/>
      <c r="CQ105" s="77"/>
      <c r="CR105" s="77"/>
      <c r="CS105" s="77"/>
      <c r="CT105" s="77"/>
    </row>
    <row r="106" spans="2:98" ht="12" customHeight="1">
      <c r="B106" s="3" t="str">
        <f t="shared" si="60"/>
        <v/>
      </c>
      <c r="C106" s="20" t="str">
        <f>CONCATENATE(B103,"D")</f>
        <v>26D</v>
      </c>
      <c r="D106" s="21"/>
      <c r="E106" s="86"/>
      <c r="F106" s="22"/>
      <c r="G106" s="23" t="str">
        <f t="shared" si="84"/>
        <v/>
      </c>
      <c r="H106" s="22"/>
      <c r="I106" s="23" t="str">
        <f t="shared" si="85"/>
        <v/>
      </c>
      <c r="J106" s="24"/>
      <c r="K106" s="23" t="str">
        <f t="shared" si="61"/>
        <v/>
      </c>
      <c r="L106" s="22"/>
      <c r="M106" s="23" t="str">
        <f t="shared" si="86"/>
        <v/>
      </c>
      <c r="N106" s="91"/>
      <c r="O106" s="92"/>
      <c r="P106" s="92"/>
      <c r="Q106" s="100"/>
      <c r="R106" s="26" t="str">
        <f t="shared" si="62"/>
        <v/>
      </c>
      <c r="S106" s="27" t="str">
        <f t="shared" si="83"/>
        <v/>
      </c>
      <c r="T106" s="2"/>
      <c r="U106" s="2"/>
      <c r="V106" s="2"/>
      <c r="W106" s="2"/>
      <c r="X106" s="61" t="str">
        <f t="shared" si="77"/>
        <v/>
      </c>
      <c r="Y106" s="62" t="str">
        <f t="shared" si="63"/>
        <v/>
      </c>
      <c r="Z106" s="67" t="str">
        <f t="shared" si="87"/>
        <v/>
      </c>
      <c r="AA106" s="68" t="str">
        <f t="shared" si="88"/>
        <v/>
      </c>
      <c r="AB106" s="69" t="str">
        <f t="shared" si="64"/>
        <v/>
      </c>
      <c r="AC106" s="69" t="str">
        <f t="shared" si="89"/>
        <v/>
      </c>
      <c r="AD106" s="64">
        <f t="shared" si="78"/>
        <v>44</v>
      </c>
      <c r="AG106" s="64" t="str">
        <f t="shared" si="90"/>
        <v/>
      </c>
      <c r="AH106" s="64">
        <f t="shared" si="95"/>
        <v>13</v>
      </c>
      <c r="AJ106" s="64" t="str">
        <f t="shared" si="66"/>
        <v/>
      </c>
      <c r="AK106" s="64">
        <f t="shared" si="67"/>
        <v>10</v>
      </c>
      <c r="AM106" s="64" t="str">
        <f t="shared" si="68"/>
        <v/>
      </c>
      <c r="AN106" s="64">
        <f t="shared" si="79"/>
        <v>2</v>
      </c>
      <c r="AP106" s="64" t="str">
        <f t="shared" si="91"/>
        <v/>
      </c>
      <c r="AQ106" s="64">
        <f t="shared" si="80"/>
        <v>23</v>
      </c>
      <c r="AS106" s="64" t="str">
        <f t="shared" si="92"/>
        <v/>
      </c>
      <c r="AT106" s="64">
        <f t="shared" si="81"/>
        <v>7</v>
      </c>
      <c r="AV106" s="64" t="str">
        <f>IF(ISNUMBER(SMALL(#REF!,ROW()-2)),SMALL(#REF!,ROW()-2),"")</f>
        <v/>
      </c>
      <c r="AW106" s="64">
        <f t="shared" si="82"/>
        <v>1</v>
      </c>
      <c r="AY106" s="70"/>
      <c r="AZ106" s="65" t="str">
        <f t="shared" si="93"/>
        <v/>
      </c>
      <c r="BB106" s="74"/>
      <c r="BC106" s="74"/>
      <c r="BD106" s="74"/>
      <c r="BE106" s="64" t="str">
        <f t="shared" si="94"/>
        <v/>
      </c>
      <c r="BF106" s="64">
        <f t="shared" si="69"/>
        <v>12</v>
      </c>
      <c r="BG106" s="74"/>
      <c r="BI106" s="64" t="str">
        <f t="shared" si="70"/>
        <v/>
      </c>
      <c r="BJ106" s="64">
        <f t="shared" si="71"/>
        <v>25</v>
      </c>
      <c r="BN106" s="89"/>
      <c r="BO106" s="89"/>
      <c r="BP106" s="89"/>
      <c r="BQ106" s="90"/>
      <c r="BR106" s="90"/>
      <c r="BS106" s="84"/>
      <c r="BT106" s="90"/>
      <c r="BU106" s="84"/>
      <c r="BV106" s="85"/>
      <c r="BW106" s="85"/>
      <c r="BX106" s="69" t="str">
        <f t="shared" si="72"/>
        <v/>
      </c>
      <c r="BY106" s="64">
        <f t="shared" si="73"/>
        <v>12</v>
      </c>
      <c r="CB106" s="63"/>
      <c r="CC106" s="63" t="str">
        <f t="shared" si="74"/>
        <v xml:space="preserve"> </v>
      </c>
      <c r="CD106" s="103"/>
      <c r="CE106" s="56" t="str">
        <f t="shared" si="75"/>
        <v/>
      </c>
      <c r="CF106" s="63"/>
      <c r="CG106" s="63" t="str">
        <f t="shared" si="76"/>
        <v xml:space="preserve"> </v>
      </c>
      <c r="CH106" s="63"/>
      <c r="CI106" s="66"/>
      <c r="CJ106" s="66"/>
      <c r="CK106" s="66"/>
      <c r="CL106" s="66"/>
      <c r="CM106" s="66"/>
      <c r="CN106" s="66"/>
      <c r="CO106" s="66"/>
      <c r="CP106" s="77"/>
      <c r="CQ106" s="77"/>
      <c r="CR106" s="77"/>
      <c r="CS106" s="77"/>
      <c r="CT106" s="77"/>
    </row>
    <row r="107" spans="2:98" ht="12" customHeight="1">
      <c r="B107" s="3">
        <f t="shared" si="60"/>
        <v>27</v>
      </c>
      <c r="C107" s="20" t="str">
        <f>CONCATENATE(B107,"A")</f>
        <v>27A</v>
      </c>
      <c r="D107" s="21"/>
      <c r="E107" s="87"/>
      <c r="F107" s="22"/>
      <c r="G107" s="23" t="str">
        <f t="shared" si="84"/>
        <v/>
      </c>
      <c r="H107" s="22"/>
      <c r="I107" s="23" t="str">
        <f t="shared" si="85"/>
        <v/>
      </c>
      <c r="J107" s="24"/>
      <c r="K107" s="23" t="str">
        <f t="shared" si="61"/>
        <v/>
      </c>
      <c r="L107" s="22"/>
      <c r="M107" s="23" t="str">
        <f t="shared" si="86"/>
        <v/>
      </c>
      <c r="N107" s="91"/>
      <c r="O107" s="92" t="str">
        <f>IF(ISBLANK(N107),"",IF(N107=0,$CC$2,CD107))</f>
        <v/>
      </c>
      <c r="P107" s="92" t="str">
        <f>IF(ISNUMBER(O107),IF(ISNUMBER(O107),IF(ISNUMBER(O107),IF(ISNUMBER(O107),O107+G107+G108+G109+G110+I107+I108+I109+I110+K107+K108+K109+K110+M107+M108+M109+M110,""),""),""),"")</f>
        <v/>
      </c>
      <c r="Q107" s="100" t="str">
        <f>IF(ISNUMBER(P107),VLOOKUP(BV107,BX:BY,2,FALSE),"")</f>
        <v/>
      </c>
      <c r="R107" s="26" t="str">
        <f t="shared" si="62"/>
        <v/>
      </c>
      <c r="S107" s="27" t="str">
        <f t="shared" si="83"/>
        <v/>
      </c>
      <c r="T107" s="2"/>
      <c r="U107" s="2"/>
      <c r="V107" s="2"/>
      <c r="W107" s="2"/>
      <c r="X107" s="61" t="str">
        <f t="shared" si="77"/>
        <v/>
      </c>
      <c r="Y107" s="62" t="str">
        <f t="shared" si="63"/>
        <v/>
      </c>
      <c r="Z107" s="67" t="str">
        <f t="shared" si="87"/>
        <v/>
      </c>
      <c r="AA107" s="68" t="str">
        <f t="shared" si="88"/>
        <v/>
      </c>
      <c r="AB107" s="69" t="str">
        <f t="shared" si="64"/>
        <v/>
      </c>
      <c r="AC107" s="69" t="str">
        <f t="shared" si="89"/>
        <v/>
      </c>
      <c r="AD107" s="64">
        <f t="shared" si="78"/>
        <v>44</v>
      </c>
      <c r="AG107" s="64" t="str">
        <f t="shared" si="90"/>
        <v/>
      </c>
      <c r="AH107" s="64">
        <f t="shared" si="95"/>
        <v>13</v>
      </c>
      <c r="AJ107" s="64" t="str">
        <f t="shared" si="66"/>
        <v/>
      </c>
      <c r="AK107" s="64">
        <f t="shared" si="67"/>
        <v>10</v>
      </c>
      <c r="AM107" s="64" t="str">
        <f t="shared" si="68"/>
        <v/>
      </c>
      <c r="AN107" s="64">
        <f t="shared" si="79"/>
        <v>2</v>
      </c>
      <c r="AP107" s="64" t="str">
        <f t="shared" si="91"/>
        <v/>
      </c>
      <c r="AQ107" s="64">
        <f t="shared" si="80"/>
        <v>23</v>
      </c>
      <c r="AS107" s="64" t="str">
        <f t="shared" si="92"/>
        <v/>
      </c>
      <c r="AT107" s="64">
        <f t="shared" si="81"/>
        <v>7</v>
      </c>
      <c r="AV107" s="64" t="str">
        <f>IF(ISNUMBER(SMALL(#REF!,ROW()-2)),SMALL(#REF!,ROW()-2),"")</f>
        <v/>
      </c>
      <c r="AW107" s="64">
        <f t="shared" si="82"/>
        <v>1</v>
      </c>
      <c r="AY107" s="70"/>
      <c r="AZ107" s="65" t="str">
        <f t="shared" si="93"/>
        <v/>
      </c>
      <c r="BB107" s="74"/>
      <c r="BC107" s="74"/>
      <c r="BD107" s="74"/>
      <c r="BE107" s="64" t="str">
        <f t="shared" si="94"/>
        <v/>
      </c>
      <c r="BF107" s="64">
        <f t="shared" si="69"/>
        <v>12</v>
      </c>
      <c r="BG107" s="74"/>
      <c r="BI107" s="64" t="str">
        <f t="shared" si="70"/>
        <v/>
      </c>
      <c r="BJ107" s="64">
        <f t="shared" si="71"/>
        <v>25</v>
      </c>
      <c r="BN107" s="89" t="str">
        <f>P107</f>
        <v/>
      </c>
      <c r="BO107" s="89">
        <f>SUM(G107,G108,G109,G110)</f>
        <v>0</v>
      </c>
      <c r="BP107" s="89">
        <f>SUM(I107,I108,I109,I110)</f>
        <v>0</v>
      </c>
      <c r="BQ107" s="90">
        <f>SUM(K107,K108,K109,K110)</f>
        <v>0</v>
      </c>
      <c r="BR107" s="90" t="str">
        <f>O107</f>
        <v/>
      </c>
      <c r="BS107" s="84"/>
      <c r="BT107" s="90">
        <f>SUM(M107,M108,M109,M110)</f>
        <v>0</v>
      </c>
      <c r="BU107" s="84"/>
      <c r="BV107" s="85" t="str">
        <f>IF(ISNUMBER(P107),CONCATENATE(BN107+100,BO107+100,BP107+100,BQ107+100,BT107+100,BR107+100)+0,"")</f>
        <v/>
      </c>
      <c r="BW107" s="85" t="str">
        <f>IF(ISNUMBER(SMALL(BV:BV,ROW()-2)),SMALL(BV:BV,ROW()-2),"")</f>
        <v/>
      </c>
      <c r="BX107" s="69" t="str">
        <f t="shared" si="72"/>
        <v/>
      </c>
      <c r="BY107" s="64">
        <f t="shared" si="73"/>
        <v>12</v>
      </c>
      <c r="CB107" s="63"/>
      <c r="CC107" s="63" t="str">
        <f t="shared" si="74"/>
        <v xml:space="preserve"> </v>
      </c>
      <c r="CD107" s="103" t="str">
        <f>VLOOKUP(N107,AS:AT,2,FALSE)</f>
        <v xml:space="preserve"> </v>
      </c>
      <c r="CE107" s="56" t="str">
        <f t="shared" si="75"/>
        <v/>
      </c>
      <c r="CF107" s="63"/>
      <c r="CG107" s="63" t="str">
        <f t="shared" si="76"/>
        <v xml:space="preserve"> </v>
      </c>
      <c r="CH107" s="63"/>
      <c r="CI107" s="66"/>
      <c r="CJ107" s="66"/>
      <c r="CK107" s="66"/>
      <c r="CL107" s="66"/>
      <c r="CM107" s="66"/>
      <c r="CN107" s="66"/>
      <c r="CO107" s="66"/>
      <c r="CP107" s="77"/>
      <c r="CQ107" s="77"/>
      <c r="CR107" s="77"/>
      <c r="CS107" s="77"/>
      <c r="CT107" s="77"/>
    </row>
    <row r="108" spans="2:98" ht="12" customHeight="1">
      <c r="B108" s="3" t="str">
        <f t="shared" si="60"/>
        <v/>
      </c>
      <c r="C108" s="20" t="str">
        <f>CONCATENATE(B107,"B")</f>
        <v>27B</v>
      </c>
      <c r="D108" s="21"/>
      <c r="E108" s="87"/>
      <c r="F108" s="22"/>
      <c r="G108" s="23" t="str">
        <f t="shared" si="84"/>
        <v/>
      </c>
      <c r="H108" s="22"/>
      <c r="I108" s="23" t="str">
        <f t="shared" si="85"/>
        <v/>
      </c>
      <c r="J108" s="24"/>
      <c r="K108" s="23" t="str">
        <f t="shared" si="61"/>
        <v/>
      </c>
      <c r="L108" s="22"/>
      <c r="M108" s="26" t="str">
        <f t="shared" si="86"/>
        <v/>
      </c>
      <c r="N108" s="91"/>
      <c r="O108" s="92"/>
      <c r="P108" s="92"/>
      <c r="Q108" s="100"/>
      <c r="R108" s="26" t="str">
        <f t="shared" si="62"/>
        <v/>
      </c>
      <c r="S108" s="32" t="str">
        <f t="shared" si="83"/>
        <v/>
      </c>
      <c r="T108" s="2"/>
      <c r="U108" s="2"/>
      <c r="V108" s="2"/>
      <c r="W108" s="2"/>
      <c r="X108" s="61" t="str">
        <f t="shared" si="77"/>
        <v/>
      </c>
      <c r="Y108" s="62" t="str">
        <f t="shared" si="63"/>
        <v/>
      </c>
      <c r="Z108" s="67" t="str">
        <f t="shared" si="87"/>
        <v/>
      </c>
      <c r="AA108" s="68" t="str">
        <f t="shared" si="88"/>
        <v/>
      </c>
      <c r="AB108" s="69" t="str">
        <f t="shared" si="64"/>
        <v/>
      </c>
      <c r="AC108" s="69" t="str">
        <f t="shared" si="89"/>
        <v/>
      </c>
      <c r="AD108" s="64">
        <f t="shared" si="78"/>
        <v>44</v>
      </c>
      <c r="AG108" s="64" t="str">
        <f t="shared" si="90"/>
        <v/>
      </c>
      <c r="AH108" s="64">
        <f t="shared" si="95"/>
        <v>13</v>
      </c>
      <c r="AJ108" s="64" t="str">
        <f t="shared" si="66"/>
        <v/>
      </c>
      <c r="AK108" s="64">
        <f t="shared" si="67"/>
        <v>10</v>
      </c>
      <c r="AM108" s="64" t="str">
        <f t="shared" si="68"/>
        <v/>
      </c>
      <c r="AN108" s="64">
        <f t="shared" si="79"/>
        <v>2</v>
      </c>
      <c r="AP108" s="64" t="str">
        <f t="shared" si="91"/>
        <v/>
      </c>
      <c r="AQ108" s="64">
        <f t="shared" si="80"/>
        <v>23</v>
      </c>
      <c r="AS108" s="64" t="str">
        <f t="shared" si="92"/>
        <v/>
      </c>
      <c r="AT108" s="64">
        <f t="shared" si="81"/>
        <v>7</v>
      </c>
      <c r="AV108" s="64" t="str">
        <f>IF(ISNUMBER(SMALL(#REF!,ROW()-2)),SMALL(#REF!,ROW()-2),"")</f>
        <v/>
      </c>
      <c r="AW108" s="64">
        <f t="shared" si="82"/>
        <v>1</v>
      </c>
      <c r="AY108" s="70"/>
      <c r="AZ108" s="65" t="str">
        <f t="shared" si="93"/>
        <v/>
      </c>
      <c r="BB108" s="74" t="str">
        <f>IF(ISNUMBER(AY108),VLOOKUP(AY108,AZ:BA,2,FALSE),"")</f>
        <v/>
      </c>
      <c r="BC108" s="74"/>
      <c r="BD108" s="74">
        <f>P108</f>
        <v>0</v>
      </c>
      <c r="BE108" s="64" t="str">
        <f t="shared" si="94"/>
        <v/>
      </c>
      <c r="BF108" s="64">
        <f t="shared" si="69"/>
        <v>12</v>
      </c>
      <c r="BG108" s="74">
        <f>IF(ISNUMBER(BD108),VLOOKUP(BD108,BE:BF,2,FALSE),"")</f>
        <v>0</v>
      </c>
      <c r="BI108" s="64" t="str">
        <f t="shared" si="70"/>
        <v/>
      </c>
      <c r="BJ108" s="64">
        <f t="shared" si="71"/>
        <v>25</v>
      </c>
      <c r="BN108" s="89"/>
      <c r="BO108" s="89"/>
      <c r="BP108" s="89"/>
      <c r="BQ108" s="90"/>
      <c r="BR108" s="90"/>
      <c r="BS108" s="84" t="e">
        <f>#REF!</f>
        <v>#REF!</v>
      </c>
      <c r="BT108" s="90"/>
      <c r="BU108" s="84" t="e">
        <f>#REF!</f>
        <v>#REF!</v>
      </c>
      <c r="BV108" s="85"/>
      <c r="BW108" s="85"/>
      <c r="BX108" s="69" t="str">
        <f t="shared" si="72"/>
        <v/>
      </c>
      <c r="BY108" s="64">
        <f t="shared" si="73"/>
        <v>12</v>
      </c>
      <c r="CB108" s="63"/>
      <c r="CC108" s="63" t="str">
        <f t="shared" si="74"/>
        <v xml:space="preserve"> </v>
      </c>
      <c r="CD108" s="103"/>
      <c r="CE108" s="56" t="str">
        <f t="shared" si="75"/>
        <v/>
      </c>
      <c r="CF108" s="63"/>
      <c r="CG108" s="63" t="str">
        <f t="shared" si="76"/>
        <v xml:space="preserve"> </v>
      </c>
      <c r="CH108" s="63"/>
      <c r="CI108" s="66"/>
      <c r="CJ108" s="66"/>
      <c r="CK108" s="66"/>
      <c r="CL108" s="66"/>
      <c r="CM108" s="66"/>
      <c r="CN108" s="66"/>
      <c r="CO108" s="66"/>
      <c r="CP108" s="77"/>
      <c r="CQ108" s="77"/>
      <c r="CR108" s="77"/>
      <c r="CS108" s="77"/>
      <c r="CT108" s="77"/>
    </row>
    <row r="109" spans="2:98" ht="12" customHeight="1">
      <c r="B109" s="3" t="str">
        <f t="shared" si="60"/>
        <v/>
      </c>
      <c r="C109" s="20" t="str">
        <f>CONCATENATE(B107,"C")</f>
        <v>27C</v>
      </c>
      <c r="D109" s="21"/>
      <c r="E109" s="87"/>
      <c r="F109" s="22"/>
      <c r="G109" s="23" t="str">
        <f t="shared" si="84"/>
        <v/>
      </c>
      <c r="H109" s="22"/>
      <c r="I109" s="23" t="str">
        <f t="shared" si="85"/>
        <v/>
      </c>
      <c r="J109" s="24"/>
      <c r="K109" s="23" t="str">
        <f t="shared" si="61"/>
        <v/>
      </c>
      <c r="L109" s="22"/>
      <c r="M109" s="26" t="str">
        <f t="shared" si="86"/>
        <v/>
      </c>
      <c r="N109" s="91"/>
      <c r="O109" s="92"/>
      <c r="P109" s="92"/>
      <c r="Q109" s="100"/>
      <c r="R109" s="26" t="str">
        <f t="shared" si="62"/>
        <v/>
      </c>
      <c r="S109" s="32" t="str">
        <f t="shared" si="83"/>
        <v/>
      </c>
      <c r="T109" s="2"/>
      <c r="U109" s="2"/>
      <c r="V109" s="2"/>
      <c r="W109" s="2"/>
      <c r="X109" s="61" t="str">
        <f t="shared" si="77"/>
        <v/>
      </c>
      <c r="Y109" s="62" t="str">
        <f t="shared" si="63"/>
        <v/>
      </c>
      <c r="Z109" s="67" t="str">
        <f t="shared" si="87"/>
        <v/>
      </c>
      <c r="AA109" s="68" t="str">
        <f t="shared" si="88"/>
        <v/>
      </c>
      <c r="AB109" s="69" t="str">
        <f t="shared" si="64"/>
        <v/>
      </c>
      <c r="AC109" s="69" t="str">
        <f t="shared" si="89"/>
        <v/>
      </c>
      <c r="AD109" s="64">
        <f t="shared" si="78"/>
        <v>44</v>
      </c>
      <c r="AG109" s="64" t="str">
        <f t="shared" si="90"/>
        <v/>
      </c>
      <c r="AH109" s="64">
        <f t="shared" si="95"/>
        <v>13</v>
      </c>
      <c r="AJ109" s="64" t="str">
        <f t="shared" si="66"/>
        <v/>
      </c>
      <c r="AK109" s="64">
        <f t="shared" si="67"/>
        <v>10</v>
      </c>
      <c r="AM109" s="64" t="str">
        <f t="shared" si="68"/>
        <v/>
      </c>
      <c r="AN109" s="64">
        <f t="shared" si="79"/>
        <v>2</v>
      </c>
      <c r="AP109" s="64" t="str">
        <f t="shared" si="91"/>
        <v/>
      </c>
      <c r="AQ109" s="64">
        <f t="shared" si="80"/>
        <v>23</v>
      </c>
      <c r="AS109" s="64" t="str">
        <f t="shared" si="92"/>
        <v/>
      </c>
      <c r="AT109" s="64">
        <f t="shared" si="81"/>
        <v>7</v>
      </c>
      <c r="AV109" s="64" t="str">
        <f>IF(ISNUMBER(SMALL(#REF!,ROW()-2)),SMALL(#REF!,ROW()-2),"")</f>
        <v/>
      </c>
      <c r="AW109" s="64">
        <f t="shared" si="82"/>
        <v>1</v>
      </c>
      <c r="AY109" s="70"/>
      <c r="AZ109" s="65" t="str">
        <f t="shared" si="93"/>
        <v/>
      </c>
      <c r="BB109" s="74"/>
      <c r="BC109" s="74"/>
      <c r="BD109" s="74"/>
      <c r="BE109" s="64" t="str">
        <f t="shared" si="94"/>
        <v/>
      </c>
      <c r="BF109" s="64">
        <f t="shared" si="69"/>
        <v>12</v>
      </c>
      <c r="BG109" s="74"/>
      <c r="BI109" s="64" t="str">
        <f t="shared" si="70"/>
        <v/>
      </c>
      <c r="BJ109" s="64">
        <f t="shared" si="71"/>
        <v>25</v>
      </c>
      <c r="BN109" s="89"/>
      <c r="BO109" s="89"/>
      <c r="BP109" s="89"/>
      <c r="BQ109" s="90"/>
      <c r="BR109" s="90"/>
      <c r="BS109" s="84"/>
      <c r="BT109" s="90"/>
      <c r="BU109" s="84"/>
      <c r="BV109" s="85"/>
      <c r="BW109" s="85"/>
      <c r="BX109" s="69" t="str">
        <f t="shared" si="72"/>
        <v/>
      </c>
      <c r="BY109" s="64">
        <f t="shared" si="73"/>
        <v>12</v>
      </c>
      <c r="CB109" s="63"/>
      <c r="CC109" s="63" t="str">
        <f t="shared" si="74"/>
        <v xml:space="preserve"> </v>
      </c>
      <c r="CD109" s="103"/>
      <c r="CE109" s="56" t="str">
        <f t="shared" si="75"/>
        <v/>
      </c>
      <c r="CF109" s="63"/>
      <c r="CG109" s="63" t="str">
        <f t="shared" si="76"/>
        <v xml:space="preserve"> </v>
      </c>
      <c r="CH109" s="63"/>
      <c r="CI109" s="66"/>
      <c r="CJ109" s="66"/>
      <c r="CK109" s="66"/>
      <c r="CL109" s="66"/>
      <c r="CM109" s="66"/>
      <c r="CN109" s="66"/>
      <c r="CO109" s="66"/>
      <c r="CP109" s="77"/>
      <c r="CQ109" s="77"/>
      <c r="CR109" s="77"/>
      <c r="CS109" s="77"/>
      <c r="CT109" s="77"/>
    </row>
    <row r="110" spans="2:98" ht="12" customHeight="1">
      <c r="B110" s="3" t="str">
        <f t="shared" si="60"/>
        <v/>
      </c>
      <c r="C110" s="20" t="str">
        <f>CONCATENATE(B107,"D")</f>
        <v>27D</v>
      </c>
      <c r="D110" s="21"/>
      <c r="E110" s="87"/>
      <c r="F110" s="22"/>
      <c r="G110" s="23" t="str">
        <f t="shared" si="84"/>
        <v/>
      </c>
      <c r="H110" s="22"/>
      <c r="I110" s="23" t="str">
        <f t="shared" si="85"/>
        <v/>
      </c>
      <c r="J110" s="24"/>
      <c r="K110" s="23" t="str">
        <f t="shared" si="61"/>
        <v/>
      </c>
      <c r="L110" s="22"/>
      <c r="M110" s="26" t="str">
        <f t="shared" si="86"/>
        <v/>
      </c>
      <c r="N110" s="91"/>
      <c r="O110" s="92"/>
      <c r="P110" s="92"/>
      <c r="Q110" s="100"/>
      <c r="R110" s="26" t="str">
        <f t="shared" si="62"/>
        <v/>
      </c>
      <c r="S110" s="32" t="str">
        <f t="shared" si="83"/>
        <v/>
      </c>
      <c r="T110" s="2"/>
      <c r="U110" s="2"/>
      <c r="V110" s="2"/>
      <c r="W110" s="2"/>
      <c r="X110" s="61" t="str">
        <f t="shared" si="77"/>
        <v/>
      </c>
      <c r="Y110" s="62" t="str">
        <f t="shared" si="63"/>
        <v/>
      </c>
      <c r="Z110" s="67" t="str">
        <f t="shared" si="87"/>
        <v/>
      </c>
      <c r="AA110" s="68" t="str">
        <f t="shared" si="88"/>
        <v/>
      </c>
      <c r="AB110" s="69" t="str">
        <f t="shared" si="64"/>
        <v/>
      </c>
      <c r="AC110" s="69" t="str">
        <f t="shared" si="89"/>
        <v/>
      </c>
      <c r="AD110" s="64">
        <f t="shared" si="78"/>
        <v>44</v>
      </c>
      <c r="AG110" s="64" t="str">
        <f t="shared" si="90"/>
        <v/>
      </c>
      <c r="AH110" s="64">
        <f t="shared" si="95"/>
        <v>13</v>
      </c>
      <c r="AJ110" s="64" t="str">
        <f t="shared" si="66"/>
        <v/>
      </c>
      <c r="AK110" s="64">
        <f t="shared" si="67"/>
        <v>10</v>
      </c>
      <c r="AM110" s="64" t="str">
        <f t="shared" si="68"/>
        <v/>
      </c>
      <c r="AN110" s="64">
        <f t="shared" si="79"/>
        <v>2</v>
      </c>
      <c r="AP110" s="64" t="str">
        <f t="shared" si="91"/>
        <v/>
      </c>
      <c r="AQ110" s="64">
        <f t="shared" si="80"/>
        <v>23</v>
      </c>
      <c r="AS110" s="64" t="str">
        <f t="shared" si="92"/>
        <v/>
      </c>
      <c r="AT110" s="64">
        <f t="shared" si="81"/>
        <v>7</v>
      </c>
      <c r="AV110" s="64" t="str">
        <f>IF(ISNUMBER(SMALL(#REF!,ROW()-2)),SMALL(#REF!,ROW()-2),"")</f>
        <v/>
      </c>
      <c r="AW110" s="64">
        <f t="shared" si="82"/>
        <v>1</v>
      </c>
      <c r="AY110" s="70"/>
      <c r="AZ110" s="65" t="str">
        <f t="shared" si="93"/>
        <v/>
      </c>
      <c r="BB110" s="74"/>
      <c r="BC110" s="74"/>
      <c r="BD110" s="74"/>
      <c r="BE110" s="64" t="str">
        <f t="shared" si="94"/>
        <v/>
      </c>
      <c r="BF110" s="64">
        <f t="shared" si="69"/>
        <v>12</v>
      </c>
      <c r="BG110" s="74"/>
      <c r="BI110" s="64" t="str">
        <f t="shared" si="70"/>
        <v/>
      </c>
      <c r="BJ110" s="64">
        <f t="shared" si="71"/>
        <v>25</v>
      </c>
      <c r="BN110" s="89"/>
      <c r="BO110" s="89"/>
      <c r="BP110" s="89"/>
      <c r="BQ110" s="90"/>
      <c r="BR110" s="90"/>
      <c r="BS110" s="84"/>
      <c r="BT110" s="90"/>
      <c r="BU110" s="84"/>
      <c r="BV110" s="85"/>
      <c r="BW110" s="85"/>
      <c r="BX110" s="69" t="str">
        <f t="shared" si="72"/>
        <v/>
      </c>
      <c r="BY110" s="64">
        <f t="shared" si="73"/>
        <v>12</v>
      </c>
      <c r="CB110" s="63"/>
      <c r="CC110" s="63" t="str">
        <f t="shared" si="74"/>
        <v xml:space="preserve"> </v>
      </c>
      <c r="CD110" s="103"/>
      <c r="CE110" s="56" t="str">
        <f t="shared" si="75"/>
        <v/>
      </c>
      <c r="CF110" s="63"/>
      <c r="CG110" s="63" t="str">
        <f t="shared" si="76"/>
        <v xml:space="preserve"> </v>
      </c>
      <c r="CH110" s="63"/>
      <c r="CI110" s="66"/>
      <c r="CJ110" s="66"/>
      <c r="CK110" s="66"/>
      <c r="CL110" s="66"/>
      <c r="CM110" s="66"/>
      <c r="CN110" s="66"/>
      <c r="CO110" s="66"/>
      <c r="CP110" s="77"/>
      <c r="CQ110" s="77"/>
      <c r="CR110" s="77"/>
      <c r="CS110" s="77"/>
      <c r="CT110" s="77"/>
    </row>
    <row r="111" spans="2:98" ht="12" customHeight="1">
      <c r="B111" s="3">
        <f t="shared" si="60"/>
        <v>28</v>
      </c>
      <c r="C111" s="20" t="str">
        <f>CONCATENATE(B111,"A")</f>
        <v>28A</v>
      </c>
      <c r="D111" s="21"/>
      <c r="E111" s="86"/>
      <c r="F111" s="22"/>
      <c r="G111" s="23" t="str">
        <f t="shared" si="84"/>
        <v/>
      </c>
      <c r="H111" s="22"/>
      <c r="I111" s="23" t="str">
        <f t="shared" si="85"/>
        <v/>
      </c>
      <c r="J111" s="24"/>
      <c r="K111" s="23" t="str">
        <f t="shared" si="61"/>
        <v/>
      </c>
      <c r="L111" s="22"/>
      <c r="M111" s="25" t="str">
        <f t="shared" si="86"/>
        <v/>
      </c>
      <c r="N111" s="91"/>
      <c r="O111" s="92" t="str">
        <f>IF(ISBLANK(N111),"",IF(N111=0,$CC$2,CD111))</f>
        <v/>
      </c>
      <c r="P111" s="92" t="str">
        <f>IF(ISNUMBER(O111),IF(ISNUMBER(O111),IF(ISNUMBER(O111),IF(ISNUMBER(O111),O111+G111+G112+G113+G114+I111+I112+I113+I114+K111+K112+K113+K114+M111+M112+M113+M114,""),""),""),"")</f>
        <v/>
      </c>
      <c r="Q111" s="100" t="str">
        <f>IF(ISNUMBER(P111),VLOOKUP(BV111,BX:BY,2,FALSE),"")</f>
        <v/>
      </c>
      <c r="R111" s="26" t="str">
        <f t="shared" si="62"/>
        <v/>
      </c>
      <c r="S111" s="27" t="str">
        <f t="shared" si="83"/>
        <v/>
      </c>
      <c r="T111" s="2"/>
      <c r="U111" s="2"/>
      <c r="V111" s="2"/>
      <c r="W111" s="2"/>
      <c r="X111" s="61" t="str">
        <f t="shared" si="77"/>
        <v/>
      </c>
      <c r="Y111" s="62" t="str">
        <f t="shared" si="63"/>
        <v/>
      </c>
      <c r="Z111" s="67" t="str">
        <f t="shared" si="87"/>
        <v/>
      </c>
      <c r="AA111" s="68" t="str">
        <f t="shared" si="88"/>
        <v/>
      </c>
      <c r="AB111" s="69" t="str">
        <f t="shared" si="64"/>
        <v/>
      </c>
      <c r="AC111" s="69" t="str">
        <f t="shared" si="89"/>
        <v/>
      </c>
      <c r="AD111" s="64">
        <f t="shared" si="78"/>
        <v>44</v>
      </c>
      <c r="AG111" s="64" t="str">
        <f t="shared" si="90"/>
        <v/>
      </c>
      <c r="AH111" s="64">
        <f t="shared" si="95"/>
        <v>13</v>
      </c>
      <c r="AJ111" s="64" t="str">
        <f t="shared" si="66"/>
        <v/>
      </c>
      <c r="AK111" s="64">
        <f t="shared" si="67"/>
        <v>10</v>
      </c>
      <c r="AM111" s="64" t="str">
        <f t="shared" si="68"/>
        <v/>
      </c>
      <c r="AN111" s="64">
        <f t="shared" si="79"/>
        <v>2</v>
      </c>
      <c r="AP111" s="64" t="str">
        <f t="shared" si="91"/>
        <v/>
      </c>
      <c r="AQ111" s="64">
        <f t="shared" si="80"/>
        <v>23</v>
      </c>
      <c r="AS111" s="64" t="str">
        <f t="shared" si="92"/>
        <v/>
      </c>
      <c r="AT111" s="64">
        <f t="shared" si="81"/>
        <v>7</v>
      </c>
      <c r="AV111" s="64" t="str">
        <f>IF(ISNUMBER(SMALL(#REF!,ROW()-2)),SMALL(#REF!,ROW()-2),"")</f>
        <v/>
      </c>
      <c r="AW111" s="64">
        <f t="shared" si="82"/>
        <v>1</v>
      </c>
      <c r="AY111" s="70"/>
      <c r="AZ111" s="65" t="str">
        <f t="shared" si="93"/>
        <v/>
      </c>
      <c r="BB111" s="74" t="str">
        <f>IF(ISNUMBER(AY111),VLOOKUP(AY111,AZ:BA,2,FALSE),"")</f>
        <v/>
      </c>
      <c r="BC111" s="74"/>
      <c r="BD111" s="74" t="str">
        <f>P111</f>
        <v/>
      </c>
      <c r="BE111" s="64" t="str">
        <f t="shared" si="94"/>
        <v/>
      </c>
      <c r="BF111" s="64">
        <f t="shared" si="69"/>
        <v>12</v>
      </c>
      <c r="BG111" s="74" t="str">
        <f>IF(ISNUMBER(BD111),VLOOKUP(BD111,BE:BF,2,FALSE),"")</f>
        <v/>
      </c>
      <c r="BI111" s="64" t="str">
        <f t="shared" si="70"/>
        <v/>
      </c>
      <c r="BJ111" s="64">
        <f t="shared" si="71"/>
        <v>25</v>
      </c>
      <c r="BN111" s="89" t="str">
        <f>P111</f>
        <v/>
      </c>
      <c r="BO111" s="89">
        <f>SUM(G111,G112,G113,G114)</f>
        <v>0</v>
      </c>
      <c r="BP111" s="89">
        <f>SUM(I111,I112,I113,I114)</f>
        <v>0</v>
      </c>
      <c r="BQ111" s="90">
        <f>SUM(K111,K112,K113,K114)</f>
        <v>0</v>
      </c>
      <c r="BR111" s="90" t="str">
        <f>O111</f>
        <v/>
      </c>
      <c r="BS111" s="84" t="e">
        <f>#REF!</f>
        <v>#REF!</v>
      </c>
      <c r="BT111" s="90">
        <f>SUM(M111,M112,M113,M114)</f>
        <v>0</v>
      </c>
      <c r="BU111" s="84" t="e">
        <f>#REF!</f>
        <v>#REF!</v>
      </c>
      <c r="BV111" s="85" t="str">
        <f>IF(ISNUMBER(P111),CONCATENATE(BN111+100,BO111+100,BP111+100,BQ111+100,BT111+100,BR111+100)+0,"")</f>
        <v/>
      </c>
      <c r="BW111" s="85" t="str">
        <f>IF(ISNUMBER(SMALL(BV:BV,ROW()-2)),SMALL(BV:BV,ROW()-2),"")</f>
        <v/>
      </c>
      <c r="BX111" s="69" t="str">
        <f t="shared" si="72"/>
        <v/>
      </c>
      <c r="BY111" s="64">
        <f t="shared" si="73"/>
        <v>12</v>
      </c>
      <c r="CB111" s="63"/>
      <c r="CC111" s="63" t="str">
        <f t="shared" si="74"/>
        <v xml:space="preserve"> </v>
      </c>
      <c r="CD111" s="103" t="str">
        <f>VLOOKUP(N111,AS:AT,2,FALSE)</f>
        <v xml:space="preserve"> </v>
      </c>
      <c r="CE111" s="56" t="str">
        <f t="shared" si="75"/>
        <v/>
      </c>
      <c r="CF111" s="63"/>
      <c r="CG111" s="63" t="str">
        <f t="shared" si="76"/>
        <v xml:space="preserve"> </v>
      </c>
      <c r="CH111" s="63"/>
      <c r="CI111" s="66"/>
      <c r="CJ111" s="66"/>
      <c r="CK111" s="66"/>
      <c r="CL111" s="66"/>
      <c r="CM111" s="66"/>
      <c r="CN111" s="66"/>
      <c r="CO111" s="66"/>
      <c r="CP111" s="77"/>
      <c r="CQ111" s="77"/>
      <c r="CR111" s="77"/>
      <c r="CS111" s="77"/>
      <c r="CT111" s="77"/>
    </row>
    <row r="112" spans="2:98" ht="12" customHeight="1">
      <c r="B112" s="3" t="str">
        <f t="shared" si="60"/>
        <v/>
      </c>
      <c r="C112" s="20" t="str">
        <f>CONCATENATE(B111,"B")</f>
        <v>28B</v>
      </c>
      <c r="D112" s="21"/>
      <c r="E112" s="86"/>
      <c r="F112" s="22"/>
      <c r="G112" s="23" t="str">
        <f t="shared" si="84"/>
        <v/>
      </c>
      <c r="H112" s="22"/>
      <c r="I112" s="23" t="str">
        <f t="shared" si="85"/>
        <v/>
      </c>
      <c r="J112" s="24"/>
      <c r="K112" s="23" t="str">
        <f t="shared" si="61"/>
        <v/>
      </c>
      <c r="L112" s="22"/>
      <c r="M112" s="23" t="str">
        <f t="shared" si="86"/>
        <v/>
      </c>
      <c r="N112" s="91"/>
      <c r="O112" s="92"/>
      <c r="P112" s="92"/>
      <c r="Q112" s="100"/>
      <c r="R112" s="26" t="str">
        <f t="shared" si="62"/>
        <v/>
      </c>
      <c r="S112" s="27" t="str">
        <f t="shared" si="83"/>
        <v/>
      </c>
      <c r="T112" s="2"/>
      <c r="U112" s="2"/>
      <c r="V112" s="2"/>
      <c r="W112" s="2"/>
      <c r="X112" s="61" t="str">
        <f t="shared" si="77"/>
        <v/>
      </c>
      <c r="Y112" s="62" t="str">
        <f t="shared" si="63"/>
        <v/>
      </c>
      <c r="Z112" s="67" t="str">
        <f t="shared" si="87"/>
        <v/>
      </c>
      <c r="AA112" s="68" t="str">
        <f t="shared" si="88"/>
        <v/>
      </c>
      <c r="AB112" s="69" t="str">
        <f t="shared" si="64"/>
        <v/>
      </c>
      <c r="AC112" s="69" t="str">
        <f t="shared" si="89"/>
        <v/>
      </c>
      <c r="AD112" s="64">
        <f t="shared" si="78"/>
        <v>44</v>
      </c>
      <c r="AG112" s="64" t="str">
        <f t="shared" si="90"/>
        <v/>
      </c>
      <c r="AH112" s="64">
        <f t="shared" si="95"/>
        <v>13</v>
      </c>
      <c r="AJ112" s="64" t="str">
        <f t="shared" si="66"/>
        <v/>
      </c>
      <c r="AK112" s="64">
        <f t="shared" si="67"/>
        <v>10</v>
      </c>
      <c r="AM112" s="64" t="str">
        <f t="shared" si="68"/>
        <v/>
      </c>
      <c r="AN112" s="64">
        <f t="shared" si="79"/>
        <v>2</v>
      </c>
      <c r="AP112" s="64" t="str">
        <f t="shared" si="91"/>
        <v/>
      </c>
      <c r="AQ112" s="64">
        <f t="shared" si="80"/>
        <v>23</v>
      </c>
      <c r="AS112" s="64" t="str">
        <f t="shared" si="92"/>
        <v/>
      </c>
      <c r="AT112" s="64">
        <f t="shared" si="81"/>
        <v>7</v>
      </c>
      <c r="AV112" s="64" t="str">
        <f>IF(ISNUMBER(SMALL(#REF!,ROW()-2)),SMALL(#REF!,ROW()-2),"")</f>
        <v/>
      </c>
      <c r="AW112" s="64">
        <f t="shared" si="82"/>
        <v>1</v>
      </c>
      <c r="AY112" s="70"/>
      <c r="AZ112" s="65" t="str">
        <f t="shared" si="93"/>
        <v/>
      </c>
      <c r="BB112" s="74"/>
      <c r="BC112" s="74"/>
      <c r="BD112" s="74"/>
      <c r="BE112" s="64" t="str">
        <f t="shared" si="94"/>
        <v/>
      </c>
      <c r="BF112" s="64">
        <f t="shared" si="69"/>
        <v>12</v>
      </c>
      <c r="BG112" s="74"/>
      <c r="BI112" s="64" t="str">
        <f t="shared" si="70"/>
        <v/>
      </c>
      <c r="BJ112" s="64">
        <f t="shared" si="71"/>
        <v>25</v>
      </c>
      <c r="BN112" s="89"/>
      <c r="BO112" s="89"/>
      <c r="BP112" s="89"/>
      <c r="BQ112" s="90"/>
      <c r="BR112" s="90"/>
      <c r="BS112" s="84"/>
      <c r="BT112" s="90"/>
      <c r="BU112" s="84"/>
      <c r="BV112" s="85"/>
      <c r="BW112" s="85"/>
      <c r="BX112" s="69" t="str">
        <f t="shared" si="72"/>
        <v/>
      </c>
      <c r="BY112" s="64">
        <f t="shared" si="73"/>
        <v>12</v>
      </c>
      <c r="CB112" s="63"/>
      <c r="CC112" s="63" t="str">
        <f t="shared" si="74"/>
        <v xml:space="preserve"> </v>
      </c>
      <c r="CD112" s="103"/>
      <c r="CE112" s="56" t="str">
        <f t="shared" si="75"/>
        <v/>
      </c>
      <c r="CF112" s="63"/>
      <c r="CG112" s="63" t="str">
        <f t="shared" si="76"/>
        <v xml:space="preserve"> </v>
      </c>
      <c r="CH112" s="63"/>
      <c r="CI112" s="66"/>
      <c r="CJ112" s="66"/>
      <c r="CK112" s="66"/>
      <c r="CL112" s="66"/>
      <c r="CM112" s="66"/>
      <c r="CN112" s="66"/>
      <c r="CO112" s="66"/>
      <c r="CP112" s="77"/>
      <c r="CQ112" s="77"/>
      <c r="CR112" s="77"/>
      <c r="CS112" s="77"/>
      <c r="CT112" s="77"/>
    </row>
    <row r="113" spans="2:98" ht="12" customHeight="1">
      <c r="B113" s="3" t="str">
        <f t="shared" si="60"/>
        <v/>
      </c>
      <c r="C113" s="20" t="str">
        <f>CONCATENATE(B111,"C")</f>
        <v>28C</v>
      </c>
      <c r="D113" s="21"/>
      <c r="E113" s="86"/>
      <c r="F113" s="22"/>
      <c r="G113" s="23" t="str">
        <f t="shared" si="84"/>
        <v/>
      </c>
      <c r="H113" s="22"/>
      <c r="I113" s="23" t="str">
        <f t="shared" si="85"/>
        <v/>
      </c>
      <c r="J113" s="24"/>
      <c r="K113" s="23" t="str">
        <f t="shared" si="61"/>
        <v/>
      </c>
      <c r="L113" s="22"/>
      <c r="M113" s="23" t="str">
        <f t="shared" si="86"/>
        <v/>
      </c>
      <c r="N113" s="91"/>
      <c r="O113" s="92"/>
      <c r="P113" s="92"/>
      <c r="Q113" s="100"/>
      <c r="R113" s="26" t="str">
        <f t="shared" si="62"/>
        <v/>
      </c>
      <c r="S113" s="27" t="str">
        <f t="shared" si="83"/>
        <v/>
      </c>
      <c r="T113" s="2"/>
      <c r="U113" s="2"/>
      <c r="V113" s="2"/>
      <c r="W113" s="2"/>
      <c r="X113" s="61" t="str">
        <f t="shared" si="77"/>
        <v/>
      </c>
      <c r="Y113" s="62" t="str">
        <f t="shared" si="63"/>
        <v/>
      </c>
      <c r="Z113" s="67" t="str">
        <f t="shared" si="87"/>
        <v/>
      </c>
      <c r="AA113" s="68" t="str">
        <f t="shared" si="88"/>
        <v/>
      </c>
      <c r="AB113" s="69" t="str">
        <f t="shared" si="64"/>
        <v/>
      </c>
      <c r="AC113" s="69" t="str">
        <f t="shared" si="89"/>
        <v/>
      </c>
      <c r="AD113" s="64">
        <f t="shared" si="78"/>
        <v>44</v>
      </c>
      <c r="AG113" s="64" t="str">
        <f t="shared" si="90"/>
        <v/>
      </c>
      <c r="AH113" s="64">
        <f t="shared" si="95"/>
        <v>13</v>
      </c>
      <c r="AJ113" s="64" t="str">
        <f t="shared" si="66"/>
        <v/>
      </c>
      <c r="AK113" s="64">
        <f t="shared" si="67"/>
        <v>10</v>
      </c>
      <c r="AM113" s="64" t="str">
        <f t="shared" si="68"/>
        <v/>
      </c>
      <c r="AN113" s="64">
        <f t="shared" si="79"/>
        <v>2</v>
      </c>
      <c r="AP113" s="64" t="str">
        <f t="shared" si="91"/>
        <v/>
      </c>
      <c r="AQ113" s="64">
        <f t="shared" si="80"/>
        <v>23</v>
      </c>
      <c r="AS113" s="64" t="str">
        <f t="shared" si="92"/>
        <v/>
      </c>
      <c r="AT113" s="64">
        <f t="shared" si="81"/>
        <v>7</v>
      </c>
      <c r="AV113" s="64" t="str">
        <f>IF(ISNUMBER(SMALL(#REF!,ROW()-2)),SMALL(#REF!,ROW()-2),"")</f>
        <v/>
      </c>
      <c r="AW113" s="64">
        <f t="shared" si="82"/>
        <v>1</v>
      </c>
      <c r="AY113" s="70"/>
      <c r="AZ113" s="65" t="str">
        <f t="shared" si="93"/>
        <v/>
      </c>
      <c r="BB113" s="74"/>
      <c r="BC113" s="74"/>
      <c r="BD113" s="74"/>
      <c r="BE113" s="64" t="str">
        <f t="shared" si="94"/>
        <v/>
      </c>
      <c r="BF113" s="64">
        <f t="shared" si="69"/>
        <v>12</v>
      </c>
      <c r="BG113" s="74"/>
      <c r="BI113" s="64" t="str">
        <f t="shared" si="70"/>
        <v/>
      </c>
      <c r="BJ113" s="64">
        <f t="shared" si="71"/>
        <v>25</v>
      </c>
      <c r="BN113" s="89"/>
      <c r="BO113" s="89"/>
      <c r="BP113" s="89"/>
      <c r="BQ113" s="90"/>
      <c r="BR113" s="90"/>
      <c r="BS113" s="84"/>
      <c r="BT113" s="90"/>
      <c r="BU113" s="84"/>
      <c r="BV113" s="85"/>
      <c r="BW113" s="85"/>
      <c r="BX113" s="69" t="str">
        <f t="shared" si="72"/>
        <v/>
      </c>
      <c r="BY113" s="64">
        <f t="shared" si="73"/>
        <v>12</v>
      </c>
      <c r="CB113" s="63"/>
      <c r="CC113" s="63" t="str">
        <f t="shared" si="74"/>
        <v xml:space="preserve"> </v>
      </c>
      <c r="CD113" s="103"/>
      <c r="CE113" s="56" t="str">
        <f t="shared" si="75"/>
        <v/>
      </c>
      <c r="CF113" s="63"/>
      <c r="CG113" s="63" t="str">
        <f t="shared" si="76"/>
        <v xml:space="preserve"> </v>
      </c>
      <c r="CH113" s="63"/>
      <c r="CI113" s="66"/>
      <c r="CJ113" s="66"/>
      <c r="CK113" s="66"/>
      <c r="CL113" s="66"/>
      <c r="CM113" s="66"/>
      <c r="CN113" s="66"/>
      <c r="CO113" s="66"/>
      <c r="CP113" s="77"/>
      <c r="CQ113" s="77"/>
      <c r="CR113" s="77"/>
      <c r="CS113" s="77"/>
      <c r="CT113" s="77"/>
    </row>
    <row r="114" spans="2:98" ht="12" customHeight="1">
      <c r="B114" s="3" t="str">
        <f t="shared" si="60"/>
        <v/>
      </c>
      <c r="C114" s="20" t="str">
        <f>CONCATENATE(B111,"D")</f>
        <v>28D</v>
      </c>
      <c r="D114" s="21"/>
      <c r="E114" s="86"/>
      <c r="F114" s="22"/>
      <c r="G114" s="23" t="str">
        <f t="shared" si="84"/>
        <v/>
      </c>
      <c r="H114" s="22"/>
      <c r="I114" s="23" t="str">
        <f t="shared" si="85"/>
        <v/>
      </c>
      <c r="J114" s="24"/>
      <c r="K114" s="23" t="str">
        <f t="shared" si="61"/>
        <v/>
      </c>
      <c r="L114" s="22"/>
      <c r="M114" s="26" t="str">
        <f t="shared" si="86"/>
        <v/>
      </c>
      <c r="N114" s="91"/>
      <c r="O114" s="92"/>
      <c r="P114" s="92"/>
      <c r="Q114" s="100"/>
      <c r="R114" s="26" t="str">
        <f t="shared" si="62"/>
        <v/>
      </c>
      <c r="S114" s="32" t="str">
        <f t="shared" si="83"/>
        <v/>
      </c>
      <c r="T114" s="2"/>
      <c r="U114" s="2"/>
      <c r="V114" s="2"/>
      <c r="W114" s="2"/>
      <c r="X114" s="61" t="str">
        <f t="shared" si="77"/>
        <v/>
      </c>
      <c r="Y114" s="62" t="str">
        <f t="shared" si="63"/>
        <v/>
      </c>
      <c r="Z114" s="67" t="str">
        <f t="shared" si="87"/>
        <v/>
      </c>
      <c r="AA114" s="68" t="str">
        <f t="shared" si="88"/>
        <v/>
      </c>
      <c r="AB114" s="69" t="str">
        <f t="shared" si="64"/>
        <v/>
      </c>
      <c r="AC114" s="69" t="str">
        <f t="shared" si="89"/>
        <v/>
      </c>
      <c r="AD114" s="64">
        <f t="shared" si="78"/>
        <v>44</v>
      </c>
      <c r="AG114" s="64" t="str">
        <f t="shared" si="90"/>
        <v/>
      </c>
      <c r="AH114" s="64">
        <f t="shared" si="95"/>
        <v>13</v>
      </c>
      <c r="AJ114" s="64" t="str">
        <f t="shared" si="66"/>
        <v/>
      </c>
      <c r="AK114" s="64">
        <f t="shared" si="67"/>
        <v>10</v>
      </c>
      <c r="AM114" s="64" t="str">
        <f t="shared" si="68"/>
        <v/>
      </c>
      <c r="AN114" s="64">
        <f t="shared" si="79"/>
        <v>2</v>
      </c>
      <c r="AP114" s="64" t="str">
        <f t="shared" si="91"/>
        <v/>
      </c>
      <c r="AQ114" s="64">
        <f t="shared" si="80"/>
        <v>23</v>
      </c>
      <c r="AS114" s="64" t="str">
        <f t="shared" si="92"/>
        <v/>
      </c>
      <c r="AT114" s="64">
        <f t="shared" si="81"/>
        <v>7</v>
      </c>
      <c r="AV114" s="64" t="str">
        <f>IF(ISNUMBER(SMALL(#REF!,ROW()-2)),SMALL(#REF!,ROW()-2),"")</f>
        <v/>
      </c>
      <c r="AW114" s="64">
        <f t="shared" si="82"/>
        <v>1</v>
      </c>
      <c r="AY114" s="70"/>
      <c r="AZ114" s="65" t="str">
        <f t="shared" si="93"/>
        <v/>
      </c>
      <c r="BB114" s="74" t="str">
        <f>IF(ISNUMBER(AY114),VLOOKUP(AY114,AZ:BA,2,FALSE),"")</f>
        <v/>
      </c>
      <c r="BC114" s="74"/>
      <c r="BD114" s="74">
        <f>P114</f>
        <v>0</v>
      </c>
      <c r="BE114" s="64" t="str">
        <f t="shared" si="94"/>
        <v/>
      </c>
      <c r="BF114" s="64">
        <f t="shared" si="69"/>
        <v>12</v>
      </c>
      <c r="BG114" s="74">
        <f>IF(ISNUMBER(BD114),VLOOKUP(BD114,BE:BF,2,FALSE),"")</f>
        <v>0</v>
      </c>
      <c r="BI114" s="64" t="str">
        <f t="shared" si="70"/>
        <v/>
      </c>
      <c r="BJ114" s="64">
        <f t="shared" si="71"/>
        <v>25</v>
      </c>
      <c r="BN114" s="89"/>
      <c r="BO114" s="89"/>
      <c r="BP114" s="89"/>
      <c r="BQ114" s="90"/>
      <c r="BR114" s="90"/>
      <c r="BS114" s="84" t="e">
        <f>#REF!</f>
        <v>#REF!</v>
      </c>
      <c r="BT114" s="90"/>
      <c r="BU114" s="84" t="e">
        <f>#REF!</f>
        <v>#REF!</v>
      </c>
      <c r="BV114" s="85"/>
      <c r="BW114" s="85"/>
      <c r="BX114" s="69" t="str">
        <f t="shared" si="72"/>
        <v/>
      </c>
      <c r="BY114" s="64">
        <f t="shared" si="73"/>
        <v>12</v>
      </c>
      <c r="CB114" s="63"/>
      <c r="CC114" s="63" t="str">
        <f t="shared" si="74"/>
        <v xml:space="preserve"> </v>
      </c>
      <c r="CD114" s="103"/>
      <c r="CE114" s="56" t="str">
        <f t="shared" si="75"/>
        <v/>
      </c>
      <c r="CF114" s="63"/>
      <c r="CG114" s="63" t="str">
        <f t="shared" si="76"/>
        <v xml:space="preserve"> </v>
      </c>
      <c r="CH114" s="63"/>
      <c r="CI114" s="66"/>
      <c r="CJ114" s="66"/>
      <c r="CK114" s="66"/>
      <c r="CL114" s="66"/>
      <c r="CM114" s="66"/>
      <c r="CN114" s="66"/>
      <c r="CO114" s="66"/>
      <c r="CP114" s="77"/>
      <c r="CQ114" s="77"/>
      <c r="CR114" s="77"/>
      <c r="CS114" s="77"/>
      <c r="CT114" s="77"/>
    </row>
    <row r="115" spans="2:98" ht="12" customHeight="1">
      <c r="B115" s="3">
        <f t="shared" si="60"/>
        <v>29</v>
      </c>
      <c r="C115" s="20" t="str">
        <f>CONCATENATE(B115,"A")</f>
        <v>29A</v>
      </c>
      <c r="D115" s="21"/>
      <c r="E115" s="87"/>
      <c r="F115" s="22"/>
      <c r="G115" s="23" t="str">
        <f t="shared" si="84"/>
        <v/>
      </c>
      <c r="H115" s="22"/>
      <c r="I115" s="23" t="str">
        <f t="shared" si="85"/>
        <v/>
      </c>
      <c r="J115" s="24"/>
      <c r="K115" s="23" t="str">
        <f t="shared" si="61"/>
        <v/>
      </c>
      <c r="L115" s="22"/>
      <c r="M115" s="26" t="str">
        <f t="shared" si="86"/>
        <v/>
      </c>
      <c r="N115" s="91"/>
      <c r="O115" s="92" t="str">
        <f>IF(ISBLANK(N115),"",IF(N115=0,$CC$2,CD115))</f>
        <v/>
      </c>
      <c r="P115" s="92" t="str">
        <f>IF(ISNUMBER(O115),IF(ISNUMBER(O115),IF(ISNUMBER(O115),IF(ISNUMBER(O115),O115+G115+G116+G117+G118+I115+I116+I117+I118+K115+K116+K117+K118+M115+M116+M117+M118,""),""),""),"")</f>
        <v/>
      </c>
      <c r="Q115" s="100" t="str">
        <f>IF(ISNUMBER(P115),VLOOKUP(BV115,BX:BY,2,FALSE),"")</f>
        <v/>
      </c>
      <c r="R115" s="26" t="str">
        <f t="shared" si="62"/>
        <v/>
      </c>
      <c r="S115" s="32" t="str">
        <f t="shared" si="83"/>
        <v/>
      </c>
      <c r="T115" s="2"/>
      <c r="U115" s="2"/>
      <c r="V115" s="2"/>
      <c r="W115" s="2"/>
      <c r="X115" s="61" t="str">
        <f t="shared" si="77"/>
        <v/>
      </c>
      <c r="Y115" s="62" t="str">
        <f t="shared" si="63"/>
        <v/>
      </c>
      <c r="Z115" s="67" t="str">
        <f t="shared" si="87"/>
        <v/>
      </c>
      <c r="AA115" s="68" t="str">
        <f t="shared" si="88"/>
        <v/>
      </c>
      <c r="AB115" s="69" t="str">
        <f t="shared" si="64"/>
        <v/>
      </c>
      <c r="AC115" s="69" t="str">
        <f t="shared" si="89"/>
        <v/>
      </c>
      <c r="AD115" s="64">
        <f t="shared" si="78"/>
        <v>44</v>
      </c>
      <c r="AG115" s="64" t="str">
        <f t="shared" si="90"/>
        <v/>
      </c>
      <c r="AH115" s="64">
        <f t="shared" si="95"/>
        <v>13</v>
      </c>
      <c r="AJ115" s="64" t="str">
        <f t="shared" si="66"/>
        <v/>
      </c>
      <c r="AK115" s="64">
        <f t="shared" si="67"/>
        <v>10</v>
      </c>
      <c r="AM115" s="64" t="str">
        <f t="shared" si="68"/>
        <v/>
      </c>
      <c r="AN115" s="64">
        <f t="shared" si="79"/>
        <v>2</v>
      </c>
      <c r="AP115" s="64" t="str">
        <f t="shared" si="91"/>
        <v/>
      </c>
      <c r="AQ115" s="64">
        <f t="shared" si="80"/>
        <v>23</v>
      </c>
      <c r="AS115" s="64" t="str">
        <f t="shared" si="92"/>
        <v/>
      </c>
      <c r="AT115" s="64">
        <f t="shared" si="81"/>
        <v>7</v>
      </c>
      <c r="AV115" s="64" t="str">
        <f>IF(ISNUMBER(SMALL(#REF!,ROW()-2)),SMALL(#REF!,ROW()-2),"")</f>
        <v/>
      </c>
      <c r="AW115" s="64">
        <f t="shared" si="82"/>
        <v>1</v>
      </c>
      <c r="AY115" s="70"/>
      <c r="AZ115" s="65" t="str">
        <f t="shared" si="93"/>
        <v/>
      </c>
      <c r="BB115" s="74"/>
      <c r="BC115" s="74"/>
      <c r="BD115" s="74"/>
      <c r="BE115" s="64" t="str">
        <f t="shared" si="94"/>
        <v/>
      </c>
      <c r="BF115" s="64">
        <f t="shared" si="69"/>
        <v>12</v>
      </c>
      <c r="BG115" s="74"/>
      <c r="BI115" s="64" t="str">
        <f t="shared" si="70"/>
        <v/>
      </c>
      <c r="BJ115" s="64">
        <f t="shared" si="71"/>
        <v>25</v>
      </c>
      <c r="BN115" s="89" t="str">
        <f>P115</f>
        <v/>
      </c>
      <c r="BO115" s="89">
        <f>SUM(G115,G116,G117,G118)</f>
        <v>0</v>
      </c>
      <c r="BP115" s="89">
        <f>SUM(I115,I116,I117,I118)</f>
        <v>0</v>
      </c>
      <c r="BQ115" s="90">
        <f>SUM(K115,K116,K117,K118)</f>
        <v>0</v>
      </c>
      <c r="BR115" s="90" t="str">
        <f>O115</f>
        <v/>
      </c>
      <c r="BS115" s="84"/>
      <c r="BT115" s="90">
        <f>SUM(M115,M116,M117,M118)</f>
        <v>0</v>
      </c>
      <c r="BU115" s="84"/>
      <c r="BV115" s="85" t="str">
        <f>IF(ISNUMBER(P115),CONCATENATE(BN115+100,BO115+100,BP115+100,BQ115+100,BT115+100,BR115+100)+0,"")</f>
        <v/>
      </c>
      <c r="BW115" s="85" t="str">
        <f>IF(ISNUMBER(SMALL(BV:BV,ROW()-2)),SMALL(BV:BV,ROW()-2),"")</f>
        <v/>
      </c>
      <c r="BX115" s="69" t="str">
        <f t="shared" si="72"/>
        <v/>
      </c>
      <c r="BY115" s="64">
        <f t="shared" si="73"/>
        <v>12</v>
      </c>
      <c r="CB115" s="63"/>
      <c r="CC115" s="63" t="str">
        <f t="shared" si="74"/>
        <v xml:space="preserve"> </v>
      </c>
      <c r="CD115" s="103" t="str">
        <f>VLOOKUP(N115,AS:AT,2,FALSE)</f>
        <v xml:space="preserve"> </v>
      </c>
      <c r="CE115" s="56" t="str">
        <f t="shared" si="75"/>
        <v/>
      </c>
      <c r="CF115" s="63"/>
      <c r="CG115" s="63" t="str">
        <f t="shared" si="76"/>
        <v xml:space="preserve"> </v>
      </c>
      <c r="CH115" s="63"/>
      <c r="CI115" s="66"/>
      <c r="CJ115" s="66"/>
      <c r="CK115" s="66"/>
      <c r="CL115" s="66"/>
      <c r="CM115" s="66"/>
      <c r="CN115" s="66"/>
      <c r="CO115" s="66"/>
      <c r="CP115" s="77"/>
      <c r="CQ115" s="77"/>
      <c r="CR115" s="77"/>
      <c r="CS115" s="77"/>
      <c r="CT115" s="77"/>
    </row>
    <row r="116" spans="2:98" ht="12" customHeight="1">
      <c r="B116" s="3" t="str">
        <f t="shared" si="60"/>
        <v/>
      </c>
      <c r="C116" s="20" t="str">
        <f>CONCATENATE(B115,"B")</f>
        <v>29B</v>
      </c>
      <c r="D116" s="21"/>
      <c r="E116" s="87"/>
      <c r="F116" s="22"/>
      <c r="G116" s="23" t="str">
        <f t="shared" si="84"/>
        <v/>
      </c>
      <c r="H116" s="22"/>
      <c r="I116" s="23" t="str">
        <f t="shared" si="85"/>
        <v/>
      </c>
      <c r="J116" s="24"/>
      <c r="K116" s="23" t="str">
        <f t="shared" si="61"/>
        <v/>
      </c>
      <c r="L116" s="22"/>
      <c r="M116" s="26" t="str">
        <f t="shared" si="86"/>
        <v/>
      </c>
      <c r="N116" s="91"/>
      <c r="O116" s="92"/>
      <c r="P116" s="92"/>
      <c r="Q116" s="100"/>
      <c r="R116" s="26" t="str">
        <f t="shared" si="62"/>
        <v/>
      </c>
      <c r="S116" s="32" t="str">
        <f t="shared" si="83"/>
        <v/>
      </c>
      <c r="T116" s="2"/>
      <c r="U116" s="2"/>
      <c r="V116" s="2"/>
      <c r="W116" s="2"/>
      <c r="X116" s="61" t="str">
        <f t="shared" si="77"/>
        <v/>
      </c>
      <c r="Y116" s="62" t="str">
        <f t="shared" si="63"/>
        <v/>
      </c>
      <c r="Z116" s="67" t="str">
        <f t="shared" si="87"/>
        <v/>
      </c>
      <c r="AA116" s="68" t="str">
        <f t="shared" si="88"/>
        <v/>
      </c>
      <c r="AB116" s="69" t="str">
        <f t="shared" si="64"/>
        <v/>
      </c>
      <c r="AC116" s="69" t="str">
        <f t="shared" si="89"/>
        <v/>
      </c>
      <c r="AD116" s="64">
        <f t="shared" si="78"/>
        <v>44</v>
      </c>
      <c r="AG116" s="64" t="str">
        <f t="shared" si="90"/>
        <v/>
      </c>
      <c r="AH116" s="64">
        <f t="shared" si="95"/>
        <v>13</v>
      </c>
      <c r="AJ116" s="64" t="str">
        <f t="shared" si="66"/>
        <v/>
      </c>
      <c r="AK116" s="64">
        <f t="shared" si="67"/>
        <v>10</v>
      </c>
      <c r="AM116" s="64" t="str">
        <f t="shared" si="68"/>
        <v/>
      </c>
      <c r="AN116" s="64">
        <f t="shared" si="79"/>
        <v>2</v>
      </c>
      <c r="AP116" s="64" t="str">
        <f t="shared" si="91"/>
        <v/>
      </c>
      <c r="AQ116" s="64">
        <f t="shared" si="80"/>
        <v>23</v>
      </c>
      <c r="AS116" s="64" t="str">
        <f t="shared" si="92"/>
        <v/>
      </c>
      <c r="AT116" s="64">
        <f t="shared" si="81"/>
        <v>7</v>
      </c>
      <c r="AV116" s="64" t="str">
        <f>IF(ISNUMBER(SMALL(#REF!,ROW()-2)),SMALL(#REF!,ROW()-2),"")</f>
        <v/>
      </c>
      <c r="AW116" s="64">
        <f t="shared" si="82"/>
        <v>1</v>
      </c>
      <c r="AY116" s="70"/>
      <c r="AZ116" s="65" t="str">
        <f t="shared" si="93"/>
        <v/>
      </c>
      <c r="BB116" s="74"/>
      <c r="BC116" s="74"/>
      <c r="BD116" s="74"/>
      <c r="BE116" s="64" t="str">
        <f t="shared" si="94"/>
        <v/>
      </c>
      <c r="BF116" s="64">
        <f t="shared" si="69"/>
        <v>12</v>
      </c>
      <c r="BG116" s="74"/>
      <c r="BI116" s="64" t="str">
        <f t="shared" si="70"/>
        <v/>
      </c>
      <c r="BJ116" s="64">
        <f t="shared" si="71"/>
        <v>25</v>
      </c>
      <c r="BN116" s="89"/>
      <c r="BO116" s="89"/>
      <c r="BP116" s="89"/>
      <c r="BQ116" s="90"/>
      <c r="BR116" s="90"/>
      <c r="BS116" s="84"/>
      <c r="BT116" s="90"/>
      <c r="BU116" s="84"/>
      <c r="BV116" s="85"/>
      <c r="BW116" s="85"/>
      <c r="BX116" s="69" t="str">
        <f t="shared" si="72"/>
        <v/>
      </c>
      <c r="BY116" s="64">
        <f t="shared" si="73"/>
        <v>12</v>
      </c>
      <c r="CB116" s="63"/>
      <c r="CC116" s="63" t="str">
        <f t="shared" si="74"/>
        <v xml:space="preserve"> </v>
      </c>
      <c r="CD116" s="103"/>
      <c r="CE116" s="56" t="str">
        <f t="shared" si="75"/>
        <v/>
      </c>
      <c r="CF116" s="63"/>
      <c r="CG116" s="63" t="str">
        <f t="shared" si="76"/>
        <v xml:space="preserve"> </v>
      </c>
      <c r="CH116" s="63"/>
      <c r="CI116" s="66"/>
      <c r="CJ116" s="66"/>
      <c r="CK116" s="66"/>
      <c r="CL116" s="66"/>
      <c r="CM116" s="66"/>
      <c r="CN116" s="66"/>
      <c r="CO116" s="66"/>
      <c r="CP116" s="77"/>
      <c r="CQ116" s="77"/>
      <c r="CR116" s="77"/>
      <c r="CS116" s="77"/>
      <c r="CT116" s="77"/>
    </row>
    <row r="117" spans="2:98" ht="12" customHeight="1">
      <c r="B117" s="3" t="str">
        <f t="shared" si="60"/>
        <v/>
      </c>
      <c r="C117" s="20" t="str">
        <f>CONCATENATE(B115,"C")</f>
        <v>29C</v>
      </c>
      <c r="D117" s="21"/>
      <c r="E117" s="87"/>
      <c r="F117" s="22"/>
      <c r="G117" s="23" t="str">
        <f t="shared" si="84"/>
        <v/>
      </c>
      <c r="H117" s="22"/>
      <c r="I117" s="23" t="str">
        <f t="shared" si="85"/>
        <v/>
      </c>
      <c r="J117" s="24"/>
      <c r="K117" s="23" t="str">
        <f t="shared" si="61"/>
        <v/>
      </c>
      <c r="L117" s="22"/>
      <c r="M117" s="25" t="str">
        <f t="shared" si="86"/>
        <v/>
      </c>
      <c r="N117" s="91"/>
      <c r="O117" s="92"/>
      <c r="P117" s="92"/>
      <c r="Q117" s="100"/>
      <c r="R117" s="26" t="str">
        <f t="shared" si="62"/>
        <v/>
      </c>
      <c r="S117" s="27" t="str">
        <f t="shared" si="83"/>
        <v/>
      </c>
      <c r="T117" s="2"/>
      <c r="U117" s="2"/>
      <c r="V117" s="2"/>
      <c r="W117" s="2"/>
      <c r="X117" s="61" t="str">
        <f t="shared" si="77"/>
        <v/>
      </c>
      <c r="Y117" s="62" t="str">
        <f t="shared" si="63"/>
        <v/>
      </c>
      <c r="Z117" s="67" t="str">
        <f t="shared" si="87"/>
        <v/>
      </c>
      <c r="AA117" s="68" t="str">
        <f t="shared" si="88"/>
        <v/>
      </c>
      <c r="AB117" s="69" t="str">
        <f t="shared" si="64"/>
        <v/>
      </c>
      <c r="AC117" s="69" t="str">
        <f t="shared" si="89"/>
        <v/>
      </c>
      <c r="AD117" s="64">
        <f t="shared" si="78"/>
        <v>44</v>
      </c>
      <c r="AG117" s="64" t="str">
        <f t="shared" si="90"/>
        <v/>
      </c>
      <c r="AH117" s="64">
        <f t="shared" si="95"/>
        <v>13</v>
      </c>
      <c r="AJ117" s="64" t="str">
        <f t="shared" si="66"/>
        <v/>
      </c>
      <c r="AK117" s="64">
        <f t="shared" si="67"/>
        <v>10</v>
      </c>
      <c r="AM117" s="64" t="str">
        <f t="shared" si="68"/>
        <v/>
      </c>
      <c r="AN117" s="64">
        <f t="shared" si="79"/>
        <v>2</v>
      </c>
      <c r="AP117" s="64" t="str">
        <f t="shared" si="91"/>
        <v/>
      </c>
      <c r="AQ117" s="64">
        <f t="shared" si="80"/>
        <v>23</v>
      </c>
      <c r="AS117" s="64" t="str">
        <f t="shared" si="92"/>
        <v/>
      </c>
      <c r="AT117" s="64">
        <f t="shared" si="81"/>
        <v>7</v>
      </c>
      <c r="AV117" s="64" t="str">
        <f>IF(ISNUMBER(SMALL(#REF!,ROW()-2)),SMALL(#REF!,ROW()-2),"")</f>
        <v/>
      </c>
      <c r="AW117" s="64">
        <f t="shared" si="82"/>
        <v>1</v>
      </c>
      <c r="AY117" s="70"/>
      <c r="AZ117" s="65" t="str">
        <f t="shared" si="93"/>
        <v/>
      </c>
      <c r="BB117" s="74" t="str">
        <f>IF(ISNUMBER(AY117),VLOOKUP(AY117,AZ:BA,2,FALSE),"")</f>
        <v/>
      </c>
      <c r="BC117" s="74"/>
      <c r="BD117" s="74">
        <f>P117</f>
        <v>0</v>
      </c>
      <c r="BE117" s="64" t="str">
        <f t="shared" si="94"/>
        <v/>
      </c>
      <c r="BF117" s="64">
        <f t="shared" si="69"/>
        <v>12</v>
      </c>
      <c r="BG117" s="74">
        <f>IF(ISNUMBER(BD117),VLOOKUP(BD117,BE:BF,2,FALSE),"")</f>
        <v>0</v>
      </c>
      <c r="BI117" s="64" t="str">
        <f t="shared" si="70"/>
        <v/>
      </c>
      <c r="BJ117" s="64">
        <f t="shared" si="71"/>
        <v>25</v>
      </c>
      <c r="BN117" s="89"/>
      <c r="BO117" s="89"/>
      <c r="BP117" s="89"/>
      <c r="BQ117" s="90"/>
      <c r="BR117" s="90"/>
      <c r="BS117" s="84" t="e">
        <f>#REF!</f>
        <v>#REF!</v>
      </c>
      <c r="BT117" s="90"/>
      <c r="BU117" s="84" t="e">
        <f>#REF!</f>
        <v>#REF!</v>
      </c>
      <c r="BV117" s="85"/>
      <c r="BW117" s="85"/>
      <c r="BX117" s="69" t="str">
        <f t="shared" si="72"/>
        <v/>
      </c>
      <c r="BY117" s="64">
        <f t="shared" si="73"/>
        <v>12</v>
      </c>
      <c r="CB117" s="63"/>
      <c r="CC117" s="63" t="str">
        <f t="shared" si="74"/>
        <v xml:space="preserve"> </v>
      </c>
      <c r="CD117" s="103"/>
      <c r="CE117" s="56" t="str">
        <f t="shared" si="75"/>
        <v/>
      </c>
      <c r="CF117" s="63"/>
      <c r="CG117" s="63" t="str">
        <f t="shared" si="76"/>
        <v xml:space="preserve"> </v>
      </c>
      <c r="CH117" s="63"/>
      <c r="CI117" s="66"/>
      <c r="CJ117" s="66"/>
      <c r="CK117" s="66"/>
      <c r="CL117" s="66"/>
      <c r="CM117" s="66"/>
      <c r="CN117" s="66"/>
      <c r="CO117" s="66"/>
      <c r="CP117" s="77"/>
      <c r="CQ117" s="77"/>
      <c r="CR117" s="77"/>
      <c r="CS117" s="77"/>
      <c r="CT117" s="77"/>
    </row>
    <row r="118" spans="2:98" ht="12" customHeight="1">
      <c r="B118" s="3" t="str">
        <f t="shared" si="60"/>
        <v/>
      </c>
      <c r="C118" s="20" t="str">
        <f>CONCATENATE(B115,"D")</f>
        <v>29D</v>
      </c>
      <c r="D118" s="21"/>
      <c r="E118" s="87"/>
      <c r="F118" s="22"/>
      <c r="G118" s="23" t="str">
        <f t="shared" si="84"/>
        <v/>
      </c>
      <c r="H118" s="22"/>
      <c r="I118" s="23" t="str">
        <f t="shared" si="85"/>
        <v/>
      </c>
      <c r="J118" s="24"/>
      <c r="K118" s="23" t="str">
        <f t="shared" si="61"/>
        <v/>
      </c>
      <c r="L118" s="22"/>
      <c r="M118" s="23" t="str">
        <f t="shared" si="86"/>
        <v/>
      </c>
      <c r="N118" s="91"/>
      <c r="O118" s="92"/>
      <c r="P118" s="92"/>
      <c r="Q118" s="100"/>
      <c r="R118" s="26" t="str">
        <f t="shared" si="62"/>
        <v/>
      </c>
      <c r="S118" s="27" t="str">
        <f t="shared" si="83"/>
        <v/>
      </c>
      <c r="T118" s="2"/>
      <c r="U118" s="2"/>
      <c r="V118" s="2"/>
      <c r="W118" s="2"/>
      <c r="X118" s="61" t="str">
        <f t="shared" si="77"/>
        <v/>
      </c>
      <c r="Y118" s="62" t="str">
        <f t="shared" si="63"/>
        <v/>
      </c>
      <c r="Z118" s="67" t="str">
        <f t="shared" si="87"/>
        <v/>
      </c>
      <c r="AA118" s="68" t="str">
        <f t="shared" si="88"/>
        <v/>
      </c>
      <c r="AB118" s="69" t="str">
        <f t="shared" si="64"/>
        <v/>
      </c>
      <c r="AC118" s="69" t="str">
        <f t="shared" si="89"/>
        <v/>
      </c>
      <c r="AD118" s="64">
        <f t="shared" si="78"/>
        <v>44</v>
      </c>
      <c r="AG118" s="64" t="str">
        <f t="shared" si="90"/>
        <v/>
      </c>
      <c r="AH118" s="64">
        <f t="shared" si="95"/>
        <v>13</v>
      </c>
      <c r="AJ118" s="64" t="str">
        <f t="shared" si="66"/>
        <v/>
      </c>
      <c r="AK118" s="64">
        <f t="shared" si="67"/>
        <v>10</v>
      </c>
      <c r="AM118" s="64" t="str">
        <f t="shared" si="68"/>
        <v/>
      </c>
      <c r="AN118" s="64">
        <f t="shared" si="79"/>
        <v>2</v>
      </c>
      <c r="AP118" s="64" t="str">
        <f t="shared" si="91"/>
        <v/>
      </c>
      <c r="AQ118" s="64">
        <f t="shared" si="80"/>
        <v>23</v>
      </c>
      <c r="AS118" s="64" t="str">
        <f t="shared" si="92"/>
        <v/>
      </c>
      <c r="AT118" s="64">
        <f t="shared" si="81"/>
        <v>7</v>
      </c>
      <c r="AV118" s="64" t="str">
        <f>IF(ISNUMBER(SMALL(#REF!,ROW()-2)),SMALL(#REF!,ROW()-2),"")</f>
        <v/>
      </c>
      <c r="AW118" s="64">
        <f t="shared" si="82"/>
        <v>1</v>
      </c>
      <c r="AY118" s="70"/>
      <c r="AZ118" s="65" t="str">
        <f t="shared" si="93"/>
        <v/>
      </c>
      <c r="BB118" s="74"/>
      <c r="BC118" s="74"/>
      <c r="BD118" s="74"/>
      <c r="BE118" s="64" t="str">
        <f t="shared" si="94"/>
        <v/>
      </c>
      <c r="BF118" s="64">
        <f t="shared" si="69"/>
        <v>12</v>
      </c>
      <c r="BG118" s="74"/>
      <c r="BI118" s="64" t="str">
        <f t="shared" si="70"/>
        <v/>
      </c>
      <c r="BJ118" s="64">
        <f t="shared" si="71"/>
        <v>25</v>
      </c>
      <c r="BN118" s="89"/>
      <c r="BO118" s="89"/>
      <c r="BP118" s="89"/>
      <c r="BQ118" s="90"/>
      <c r="BR118" s="90"/>
      <c r="BS118" s="84"/>
      <c r="BT118" s="90"/>
      <c r="BU118" s="84"/>
      <c r="BV118" s="85"/>
      <c r="BW118" s="85"/>
      <c r="BX118" s="69" t="str">
        <f t="shared" si="72"/>
        <v/>
      </c>
      <c r="BY118" s="64">
        <f t="shared" si="73"/>
        <v>12</v>
      </c>
      <c r="CB118" s="63"/>
      <c r="CC118" s="63" t="str">
        <f t="shared" si="74"/>
        <v xml:space="preserve"> </v>
      </c>
      <c r="CD118" s="103"/>
      <c r="CE118" s="56" t="str">
        <f t="shared" si="75"/>
        <v/>
      </c>
      <c r="CF118" s="63"/>
      <c r="CG118" s="63" t="str">
        <f t="shared" si="76"/>
        <v xml:space="preserve"> </v>
      </c>
      <c r="CH118" s="63"/>
      <c r="CI118" s="66"/>
      <c r="CJ118" s="66"/>
      <c r="CK118" s="66"/>
      <c r="CL118" s="66"/>
      <c r="CM118" s="66"/>
      <c r="CN118" s="66"/>
      <c r="CO118" s="66"/>
      <c r="CP118" s="77"/>
      <c r="CQ118" s="77"/>
      <c r="CR118" s="77"/>
      <c r="CS118" s="77"/>
      <c r="CT118" s="77"/>
    </row>
    <row r="119" spans="2:98" ht="12" customHeight="1">
      <c r="B119" s="3">
        <f t="shared" si="60"/>
        <v>30</v>
      </c>
      <c r="C119" s="20" t="str">
        <f>CONCATENATE(B119,"A")</f>
        <v>30A</v>
      </c>
      <c r="D119" s="21"/>
      <c r="E119" s="86"/>
      <c r="F119" s="22"/>
      <c r="G119" s="23" t="str">
        <f t="shared" si="84"/>
        <v/>
      </c>
      <c r="H119" s="22"/>
      <c r="I119" s="23" t="str">
        <f t="shared" si="85"/>
        <v/>
      </c>
      <c r="J119" s="24"/>
      <c r="K119" s="23" t="str">
        <f t="shared" si="61"/>
        <v/>
      </c>
      <c r="L119" s="22"/>
      <c r="M119" s="23" t="str">
        <f t="shared" si="86"/>
        <v/>
      </c>
      <c r="N119" s="91"/>
      <c r="O119" s="92" t="str">
        <f>IF(ISBLANK(N119),"",IF(N119=0,$CC$2,CD119))</f>
        <v/>
      </c>
      <c r="P119" s="92" t="str">
        <f>IF(ISNUMBER(O119),IF(ISNUMBER(O119),IF(ISNUMBER(O119),IF(ISNUMBER(O119),O119+G119+G120+G121+G122+I119+I120+I121+I122+K119+K120+K121+K122+M119+M120+M121+M122,""),""),""),"")</f>
        <v/>
      </c>
      <c r="Q119" s="100" t="str">
        <f>IF(ISNUMBER(P119),VLOOKUP(BV119,BX:BY,2,FALSE),"")</f>
        <v/>
      </c>
      <c r="R119" s="26" t="str">
        <f t="shared" si="62"/>
        <v/>
      </c>
      <c r="S119" s="27" t="str">
        <f t="shared" si="83"/>
        <v/>
      </c>
      <c r="T119" s="2"/>
      <c r="U119" s="2"/>
      <c r="V119" s="2"/>
      <c r="W119" s="2"/>
      <c r="X119" s="61" t="str">
        <f t="shared" si="77"/>
        <v/>
      </c>
      <c r="Y119" s="62" t="str">
        <f t="shared" si="63"/>
        <v/>
      </c>
      <c r="Z119" s="67" t="str">
        <f t="shared" si="87"/>
        <v/>
      </c>
      <c r="AA119" s="68" t="str">
        <f t="shared" si="88"/>
        <v/>
      </c>
      <c r="AB119" s="69" t="str">
        <f t="shared" si="64"/>
        <v/>
      </c>
      <c r="AC119" s="69" t="str">
        <f t="shared" si="89"/>
        <v/>
      </c>
      <c r="AD119" s="64">
        <f t="shared" si="78"/>
        <v>44</v>
      </c>
      <c r="AG119" s="64" t="str">
        <f t="shared" si="90"/>
        <v/>
      </c>
      <c r="AH119" s="64">
        <f t="shared" si="95"/>
        <v>13</v>
      </c>
      <c r="AJ119" s="64" t="str">
        <f t="shared" si="66"/>
        <v/>
      </c>
      <c r="AK119" s="64">
        <f t="shared" si="67"/>
        <v>10</v>
      </c>
      <c r="AM119" s="64" t="str">
        <f t="shared" si="68"/>
        <v/>
      </c>
      <c r="AN119" s="64">
        <f t="shared" si="79"/>
        <v>2</v>
      </c>
      <c r="AP119" s="64" t="str">
        <f t="shared" si="91"/>
        <v/>
      </c>
      <c r="AQ119" s="64">
        <f t="shared" si="80"/>
        <v>23</v>
      </c>
      <c r="AS119" s="64" t="str">
        <f t="shared" si="92"/>
        <v/>
      </c>
      <c r="AT119" s="64">
        <f t="shared" si="81"/>
        <v>7</v>
      </c>
      <c r="AV119" s="64" t="str">
        <f>IF(ISNUMBER(SMALL(#REF!,ROW()-2)),SMALL(#REF!,ROW()-2),"")</f>
        <v/>
      </c>
      <c r="AW119" s="64">
        <f t="shared" si="82"/>
        <v>1</v>
      </c>
      <c r="AY119" s="70"/>
      <c r="AZ119" s="65" t="str">
        <f t="shared" si="93"/>
        <v/>
      </c>
      <c r="BB119" s="74"/>
      <c r="BC119" s="74"/>
      <c r="BD119" s="74"/>
      <c r="BE119" s="64" t="str">
        <f t="shared" si="94"/>
        <v/>
      </c>
      <c r="BF119" s="64">
        <f t="shared" si="69"/>
        <v>12</v>
      </c>
      <c r="BG119" s="74"/>
      <c r="BI119" s="64" t="str">
        <f t="shared" si="70"/>
        <v/>
      </c>
      <c r="BJ119" s="64">
        <f t="shared" si="71"/>
        <v>25</v>
      </c>
      <c r="BN119" s="89" t="str">
        <f>P119</f>
        <v/>
      </c>
      <c r="BO119" s="89">
        <f>SUM(G119,G120,G121,G122)</f>
        <v>0</v>
      </c>
      <c r="BP119" s="89">
        <f>SUM(I119,I120,I121,I122)</f>
        <v>0</v>
      </c>
      <c r="BQ119" s="90">
        <f>SUM(K119,K120,K121,K122)</f>
        <v>0</v>
      </c>
      <c r="BR119" s="90" t="str">
        <f>O119</f>
        <v/>
      </c>
      <c r="BS119" s="84"/>
      <c r="BT119" s="90">
        <f>SUM(M119,M120,M121,M122)</f>
        <v>0</v>
      </c>
      <c r="BU119" s="84"/>
      <c r="BV119" s="85" t="str">
        <f>IF(ISNUMBER(P119),CONCATENATE(BN119+100,BO119+100,BP119+100,BQ119+100,BT119+100,BR119+100)+0,"")</f>
        <v/>
      </c>
      <c r="BW119" s="85" t="str">
        <f>IF(ISNUMBER(SMALL(BV:BV,ROW()-2)),SMALL(BV:BV,ROW()-2),"")</f>
        <v/>
      </c>
      <c r="BX119" s="69" t="str">
        <f t="shared" si="72"/>
        <v/>
      </c>
      <c r="BY119" s="64">
        <f t="shared" si="73"/>
        <v>12</v>
      </c>
      <c r="CB119" s="63"/>
      <c r="CC119" s="63" t="str">
        <f t="shared" si="74"/>
        <v xml:space="preserve"> </v>
      </c>
      <c r="CD119" s="103" t="str">
        <f>VLOOKUP(N119,AS:AT,2,FALSE)</f>
        <v xml:space="preserve"> </v>
      </c>
      <c r="CE119" s="56" t="str">
        <f t="shared" si="75"/>
        <v/>
      </c>
      <c r="CF119" s="63"/>
      <c r="CG119" s="63" t="str">
        <f t="shared" si="76"/>
        <v xml:space="preserve"> </v>
      </c>
      <c r="CH119" s="63"/>
      <c r="CI119" s="66"/>
      <c r="CJ119" s="66"/>
      <c r="CK119" s="66"/>
      <c r="CL119" s="66"/>
      <c r="CM119" s="66"/>
      <c r="CN119" s="66"/>
      <c r="CO119" s="66"/>
      <c r="CP119" s="77"/>
      <c r="CQ119" s="77"/>
      <c r="CR119" s="77"/>
      <c r="CS119" s="77"/>
      <c r="CT119" s="77"/>
    </row>
    <row r="120" spans="2:98" ht="12" customHeight="1">
      <c r="B120" s="3" t="str">
        <f t="shared" si="60"/>
        <v/>
      </c>
      <c r="C120" s="20" t="str">
        <f>CONCATENATE(B119,"B")</f>
        <v>30B</v>
      </c>
      <c r="D120" s="21"/>
      <c r="E120" s="86"/>
      <c r="F120" s="22"/>
      <c r="G120" s="23" t="str">
        <f t="shared" si="84"/>
        <v/>
      </c>
      <c r="H120" s="22"/>
      <c r="I120" s="23" t="str">
        <f t="shared" si="85"/>
        <v/>
      </c>
      <c r="J120" s="24"/>
      <c r="K120" s="23" t="str">
        <f t="shared" si="61"/>
        <v/>
      </c>
      <c r="L120" s="22"/>
      <c r="M120" s="26" t="str">
        <f t="shared" si="86"/>
        <v/>
      </c>
      <c r="N120" s="91"/>
      <c r="O120" s="92"/>
      <c r="P120" s="92"/>
      <c r="Q120" s="100"/>
      <c r="R120" s="26" t="str">
        <f t="shared" si="62"/>
        <v/>
      </c>
      <c r="S120" s="32" t="str">
        <f t="shared" si="83"/>
        <v/>
      </c>
      <c r="T120" s="2"/>
      <c r="U120" s="2"/>
      <c r="V120" s="2"/>
      <c r="W120" s="2"/>
      <c r="X120" s="61" t="str">
        <f t="shared" si="77"/>
        <v/>
      </c>
      <c r="Y120" s="62" t="str">
        <f t="shared" si="63"/>
        <v/>
      </c>
      <c r="Z120" s="67" t="str">
        <f t="shared" si="87"/>
        <v/>
      </c>
      <c r="AA120" s="68" t="str">
        <f t="shared" si="88"/>
        <v/>
      </c>
      <c r="AB120" s="69" t="str">
        <f t="shared" si="64"/>
        <v/>
      </c>
      <c r="AC120" s="69" t="str">
        <f t="shared" si="89"/>
        <v/>
      </c>
      <c r="AD120" s="64">
        <f t="shared" si="78"/>
        <v>44</v>
      </c>
      <c r="AG120" s="64" t="str">
        <f t="shared" si="90"/>
        <v/>
      </c>
      <c r="AH120" s="64">
        <f t="shared" si="95"/>
        <v>13</v>
      </c>
      <c r="AJ120" s="64" t="str">
        <f t="shared" si="66"/>
        <v/>
      </c>
      <c r="AK120" s="64">
        <f t="shared" si="67"/>
        <v>10</v>
      </c>
      <c r="AM120" s="64" t="str">
        <f t="shared" si="68"/>
        <v/>
      </c>
      <c r="AN120" s="64">
        <f t="shared" si="79"/>
        <v>2</v>
      </c>
      <c r="AP120" s="64" t="str">
        <f t="shared" si="91"/>
        <v/>
      </c>
      <c r="AQ120" s="64">
        <f t="shared" si="80"/>
        <v>23</v>
      </c>
      <c r="AS120" s="64" t="str">
        <f t="shared" si="92"/>
        <v/>
      </c>
      <c r="AT120" s="64">
        <f t="shared" si="81"/>
        <v>7</v>
      </c>
      <c r="AV120" s="64" t="str">
        <f>IF(ISNUMBER(SMALL(#REF!,ROW()-2)),SMALL(#REF!,ROW()-2),"")</f>
        <v/>
      </c>
      <c r="AW120" s="64">
        <f t="shared" si="82"/>
        <v>1</v>
      </c>
      <c r="AY120" s="70"/>
      <c r="AZ120" s="65" t="str">
        <f t="shared" si="93"/>
        <v/>
      </c>
      <c r="BB120" s="74" t="str">
        <f>IF(ISNUMBER(AY120),VLOOKUP(AY120,AZ:BA,2,FALSE),"")</f>
        <v/>
      </c>
      <c r="BC120" s="74"/>
      <c r="BD120" s="74">
        <f>P120</f>
        <v>0</v>
      </c>
      <c r="BE120" s="64" t="str">
        <f t="shared" si="94"/>
        <v/>
      </c>
      <c r="BF120" s="64">
        <f t="shared" si="69"/>
        <v>12</v>
      </c>
      <c r="BG120" s="74">
        <f>IF(ISNUMBER(BD120),VLOOKUP(BD120,BE:BF,2,FALSE),"")</f>
        <v>0</v>
      </c>
      <c r="BI120" s="64" t="str">
        <f t="shared" si="70"/>
        <v/>
      </c>
      <c r="BJ120" s="64">
        <f t="shared" si="71"/>
        <v>25</v>
      </c>
      <c r="BN120" s="89"/>
      <c r="BO120" s="89"/>
      <c r="BP120" s="89"/>
      <c r="BQ120" s="90"/>
      <c r="BR120" s="90"/>
      <c r="BS120" s="84" t="e">
        <f>#REF!</f>
        <v>#REF!</v>
      </c>
      <c r="BT120" s="90"/>
      <c r="BU120" s="84" t="e">
        <f>#REF!</f>
        <v>#REF!</v>
      </c>
      <c r="BV120" s="85"/>
      <c r="BW120" s="85"/>
      <c r="BX120" s="69" t="str">
        <f t="shared" si="72"/>
        <v/>
      </c>
      <c r="BY120" s="64">
        <f t="shared" si="73"/>
        <v>12</v>
      </c>
      <c r="CB120" s="63"/>
      <c r="CC120" s="63" t="str">
        <f t="shared" si="74"/>
        <v xml:space="preserve"> </v>
      </c>
      <c r="CD120" s="103"/>
      <c r="CE120" s="56" t="str">
        <f t="shared" si="75"/>
        <v/>
      </c>
      <c r="CF120" s="63"/>
      <c r="CG120" s="63" t="str">
        <f t="shared" si="76"/>
        <v xml:space="preserve"> </v>
      </c>
      <c r="CH120" s="63"/>
      <c r="CI120" s="66"/>
      <c r="CJ120" s="66"/>
      <c r="CK120" s="66"/>
      <c r="CL120" s="66"/>
      <c r="CM120" s="66"/>
      <c r="CN120" s="66"/>
      <c r="CO120" s="66"/>
      <c r="CP120" s="77"/>
      <c r="CQ120" s="77"/>
      <c r="CR120" s="77"/>
      <c r="CS120" s="77"/>
      <c r="CT120" s="77"/>
    </row>
    <row r="121" spans="2:98" ht="12" customHeight="1">
      <c r="B121" s="3" t="str">
        <f t="shared" si="60"/>
        <v/>
      </c>
      <c r="C121" s="20" t="str">
        <f>CONCATENATE(B119,"C")</f>
        <v>30C</v>
      </c>
      <c r="D121" s="21"/>
      <c r="E121" s="86"/>
      <c r="F121" s="22"/>
      <c r="G121" s="23" t="str">
        <f t="shared" si="84"/>
        <v/>
      </c>
      <c r="H121" s="22"/>
      <c r="I121" s="23" t="str">
        <f t="shared" si="85"/>
        <v/>
      </c>
      <c r="J121" s="24"/>
      <c r="K121" s="23" t="str">
        <f t="shared" si="61"/>
        <v/>
      </c>
      <c r="L121" s="22"/>
      <c r="M121" s="26" t="str">
        <f t="shared" si="86"/>
        <v/>
      </c>
      <c r="N121" s="91"/>
      <c r="O121" s="92"/>
      <c r="P121" s="92"/>
      <c r="Q121" s="100"/>
      <c r="R121" s="26" t="str">
        <f t="shared" si="62"/>
        <v/>
      </c>
      <c r="S121" s="32" t="str">
        <f t="shared" si="83"/>
        <v/>
      </c>
      <c r="T121" s="2"/>
      <c r="U121" s="2"/>
      <c r="V121" s="2"/>
      <c r="W121" s="2"/>
      <c r="X121" s="61" t="str">
        <f t="shared" si="77"/>
        <v/>
      </c>
      <c r="Y121" s="62" t="str">
        <f t="shared" si="63"/>
        <v/>
      </c>
      <c r="Z121" s="67" t="str">
        <f t="shared" si="87"/>
        <v/>
      </c>
      <c r="AA121" s="68" t="str">
        <f t="shared" si="88"/>
        <v/>
      </c>
      <c r="AB121" s="69" t="str">
        <f t="shared" si="64"/>
        <v/>
      </c>
      <c r="AC121" s="69" t="str">
        <f t="shared" si="89"/>
        <v/>
      </c>
      <c r="AD121" s="64">
        <f t="shared" si="78"/>
        <v>44</v>
      </c>
      <c r="AG121" s="64" t="str">
        <f t="shared" si="90"/>
        <v/>
      </c>
      <c r="AH121" s="64">
        <f t="shared" si="95"/>
        <v>13</v>
      </c>
      <c r="AJ121" s="64" t="str">
        <f t="shared" si="66"/>
        <v/>
      </c>
      <c r="AK121" s="64">
        <f t="shared" si="67"/>
        <v>10</v>
      </c>
      <c r="AM121" s="64" t="str">
        <f t="shared" si="68"/>
        <v/>
      </c>
      <c r="AN121" s="64">
        <f t="shared" si="79"/>
        <v>2</v>
      </c>
      <c r="AP121" s="64" t="str">
        <f t="shared" si="91"/>
        <v/>
      </c>
      <c r="AQ121" s="64">
        <f t="shared" si="80"/>
        <v>23</v>
      </c>
      <c r="AS121" s="64" t="str">
        <f t="shared" si="92"/>
        <v/>
      </c>
      <c r="AT121" s="64">
        <f t="shared" si="81"/>
        <v>7</v>
      </c>
      <c r="AV121" s="64" t="str">
        <f>IF(ISNUMBER(SMALL(#REF!,ROW()-2)),SMALL(#REF!,ROW()-2),"")</f>
        <v/>
      </c>
      <c r="AW121" s="64">
        <f t="shared" si="82"/>
        <v>1</v>
      </c>
      <c r="AY121" s="70"/>
      <c r="AZ121" s="65" t="str">
        <f t="shared" si="93"/>
        <v/>
      </c>
      <c r="BB121" s="74"/>
      <c r="BC121" s="74"/>
      <c r="BD121" s="74"/>
      <c r="BE121" s="64" t="str">
        <f t="shared" si="94"/>
        <v/>
      </c>
      <c r="BF121" s="64">
        <f t="shared" si="69"/>
        <v>12</v>
      </c>
      <c r="BG121" s="74"/>
      <c r="BI121" s="64" t="str">
        <f t="shared" si="70"/>
        <v/>
      </c>
      <c r="BJ121" s="64">
        <f t="shared" si="71"/>
        <v>25</v>
      </c>
      <c r="BN121" s="89"/>
      <c r="BO121" s="89"/>
      <c r="BP121" s="89"/>
      <c r="BQ121" s="90"/>
      <c r="BR121" s="90"/>
      <c r="BS121" s="84"/>
      <c r="BT121" s="90"/>
      <c r="BU121" s="84"/>
      <c r="BV121" s="85"/>
      <c r="BW121" s="85"/>
      <c r="BX121" s="69" t="str">
        <f t="shared" si="72"/>
        <v/>
      </c>
      <c r="BY121" s="64">
        <f t="shared" si="73"/>
        <v>12</v>
      </c>
      <c r="CB121" s="63"/>
      <c r="CC121" s="63" t="str">
        <f t="shared" si="74"/>
        <v xml:space="preserve"> </v>
      </c>
      <c r="CD121" s="103"/>
      <c r="CE121" s="56" t="str">
        <f t="shared" si="75"/>
        <v/>
      </c>
      <c r="CF121" s="63"/>
      <c r="CG121" s="63" t="str">
        <f t="shared" si="76"/>
        <v xml:space="preserve"> </v>
      </c>
      <c r="CH121" s="63"/>
      <c r="CI121" s="66"/>
      <c r="CJ121" s="66"/>
      <c r="CK121" s="66"/>
      <c r="CL121" s="66"/>
      <c r="CM121" s="66"/>
      <c r="CN121" s="66"/>
      <c r="CO121" s="66"/>
      <c r="CP121" s="77"/>
      <c r="CQ121" s="77"/>
      <c r="CR121" s="77"/>
      <c r="CS121" s="77"/>
      <c r="CT121" s="77"/>
    </row>
    <row r="122" spans="2:98" ht="12" customHeight="1">
      <c r="B122" s="3" t="str">
        <f t="shared" si="60"/>
        <v/>
      </c>
      <c r="C122" s="20" t="str">
        <f>CONCATENATE(B119,"D")</f>
        <v>30D</v>
      </c>
      <c r="D122" s="21"/>
      <c r="E122" s="86"/>
      <c r="F122" s="22"/>
      <c r="G122" s="23" t="str">
        <f t="shared" si="84"/>
        <v/>
      </c>
      <c r="H122" s="22"/>
      <c r="I122" s="23" t="str">
        <f t="shared" si="85"/>
        <v/>
      </c>
      <c r="J122" s="24"/>
      <c r="K122" s="23" t="str">
        <f t="shared" si="61"/>
        <v/>
      </c>
      <c r="L122" s="22"/>
      <c r="M122" s="26" t="str">
        <f t="shared" si="86"/>
        <v/>
      </c>
      <c r="N122" s="91"/>
      <c r="O122" s="92"/>
      <c r="P122" s="92"/>
      <c r="Q122" s="100"/>
      <c r="R122" s="26" t="str">
        <f t="shared" si="62"/>
        <v/>
      </c>
      <c r="S122" s="32" t="str">
        <f t="shared" si="83"/>
        <v/>
      </c>
      <c r="T122" s="2"/>
      <c r="U122" s="2"/>
      <c r="V122" s="2"/>
      <c r="W122" s="2"/>
      <c r="X122" s="61" t="str">
        <f t="shared" si="77"/>
        <v/>
      </c>
      <c r="Y122" s="62" t="str">
        <f t="shared" si="63"/>
        <v/>
      </c>
      <c r="Z122" s="67" t="str">
        <f t="shared" si="87"/>
        <v/>
      </c>
      <c r="AA122" s="68" t="str">
        <f t="shared" si="88"/>
        <v/>
      </c>
      <c r="AB122" s="69" t="str">
        <f t="shared" si="64"/>
        <v/>
      </c>
      <c r="AC122" s="69" t="str">
        <f t="shared" si="89"/>
        <v/>
      </c>
      <c r="AD122" s="64">
        <f t="shared" si="78"/>
        <v>44</v>
      </c>
      <c r="AG122" s="64" t="str">
        <f t="shared" si="90"/>
        <v/>
      </c>
      <c r="AH122" s="64">
        <f t="shared" si="95"/>
        <v>13</v>
      </c>
      <c r="AJ122" s="64" t="str">
        <f t="shared" si="66"/>
        <v/>
      </c>
      <c r="AK122" s="64">
        <f t="shared" si="67"/>
        <v>10</v>
      </c>
      <c r="AM122" s="64" t="str">
        <f t="shared" si="68"/>
        <v/>
      </c>
      <c r="AN122" s="64">
        <f t="shared" si="79"/>
        <v>2</v>
      </c>
      <c r="AP122" s="64" t="str">
        <f t="shared" si="91"/>
        <v/>
      </c>
      <c r="AQ122" s="64">
        <f t="shared" si="80"/>
        <v>23</v>
      </c>
      <c r="AS122" s="64" t="str">
        <f t="shared" si="92"/>
        <v/>
      </c>
      <c r="AT122" s="64">
        <f t="shared" si="81"/>
        <v>7</v>
      </c>
      <c r="AV122" s="64" t="str">
        <f>IF(ISNUMBER(SMALL(#REF!,ROW()-2)),SMALL(#REF!,ROW()-2),"")</f>
        <v/>
      </c>
      <c r="AW122" s="64">
        <f t="shared" si="82"/>
        <v>1</v>
      </c>
      <c r="AY122" s="70"/>
      <c r="AZ122" s="65" t="str">
        <f t="shared" si="93"/>
        <v/>
      </c>
      <c r="BB122" s="74"/>
      <c r="BC122" s="74"/>
      <c r="BD122" s="74"/>
      <c r="BE122" s="64" t="str">
        <f t="shared" si="94"/>
        <v/>
      </c>
      <c r="BF122" s="64">
        <f t="shared" si="69"/>
        <v>12</v>
      </c>
      <c r="BG122" s="74"/>
      <c r="BI122" s="64" t="str">
        <f t="shared" si="70"/>
        <v/>
      </c>
      <c r="BJ122" s="64">
        <f t="shared" si="71"/>
        <v>25</v>
      </c>
      <c r="BN122" s="89"/>
      <c r="BO122" s="89"/>
      <c r="BP122" s="89"/>
      <c r="BQ122" s="90"/>
      <c r="BR122" s="90"/>
      <c r="BS122" s="84"/>
      <c r="BT122" s="90"/>
      <c r="BU122" s="84"/>
      <c r="BV122" s="85"/>
      <c r="BW122" s="85"/>
      <c r="BX122" s="69" t="str">
        <f t="shared" si="72"/>
        <v/>
      </c>
      <c r="BY122" s="64">
        <f t="shared" si="73"/>
        <v>12</v>
      </c>
      <c r="CB122" s="63"/>
      <c r="CC122" s="63" t="str">
        <f t="shared" si="74"/>
        <v xml:space="preserve"> </v>
      </c>
      <c r="CD122" s="103"/>
      <c r="CE122" s="56" t="str">
        <f t="shared" si="75"/>
        <v/>
      </c>
      <c r="CF122" s="63"/>
      <c r="CG122" s="63" t="str">
        <f t="shared" si="76"/>
        <v xml:space="preserve"> </v>
      </c>
      <c r="CH122" s="63"/>
      <c r="CI122" s="66"/>
      <c r="CJ122" s="66"/>
      <c r="CK122" s="66"/>
      <c r="CL122" s="66"/>
      <c r="CM122" s="66"/>
      <c r="CN122" s="66"/>
      <c r="CO122" s="66"/>
      <c r="CP122" s="77"/>
      <c r="CQ122" s="77"/>
      <c r="CR122" s="77"/>
      <c r="CS122" s="77"/>
      <c r="CT122" s="77"/>
    </row>
    <row r="123" spans="2:98" ht="12" customHeight="1">
      <c r="B123" s="3">
        <f t="shared" si="60"/>
        <v>31</v>
      </c>
      <c r="C123" s="20" t="str">
        <f>CONCATENATE(B123,"A")</f>
        <v>31A</v>
      </c>
      <c r="D123" s="21"/>
      <c r="E123" s="87"/>
      <c r="F123" s="22"/>
      <c r="G123" s="23" t="str">
        <f t="shared" si="84"/>
        <v/>
      </c>
      <c r="H123" s="22"/>
      <c r="I123" s="23" t="str">
        <f t="shared" si="85"/>
        <v/>
      </c>
      <c r="J123" s="24"/>
      <c r="K123" s="23" t="str">
        <f t="shared" si="61"/>
        <v/>
      </c>
      <c r="L123" s="22"/>
      <c r="M123" s="25" t="str">
        <f t="shared" si="86"/>
        <v/>
      </c>
      <c r="N123" s="91"/>
      <c r="O123" s="92" t="str">
        <f>IF(ISBLANK(N123),"",IF(N123=0,$CC$2,CD123))</f>
        <v/>
      </c>
      <c r="P123" s="92" t="str">
        <f>IF(ISNUMBER(O123),IF(ISNUMBER(O123),IF(ISNUMBER(O123),IF(ISNUMBER(O123),O123+G123+G124+G125+G126+I123+I124+I125+I126+K123+K124+K125+K126+M123+M124+M125+M126,""),""),""),"")</f>
        <v/>
      </c>
      <c r="Q123" s="100" t="str">
        <f>IF(ISNUMBER(P123),VLOOKUP(BV123,BX:BY,2,FALSE),"")</f>
        <v/>
      </c>
      <c r="R123" s="26" t="str">
        <f t="shared" si="62"/>
        <v/>
      </c>
      <c r="S123" s="27" t="str">
        <f t="shared" si="83"/>
        <v/>
      </c>
      <c r="T123" s="2"/>
      <c r="U123" s="2"/>
      <c r="V123" s="2"/>
      <c r="W123" s="2"/>
      <c r="X123" s="61" t="str">
        <f t="shared" si="77"/>
        <v/>
      </c>
      <c r="Y123" s="62" t="str">
        <f t="shared" si="63"/>
        <v/>
      </c>
      <c r="Z123" s="67" t="str">
        <f t="shared" si="87"/>
        <v/>
      </c>
      <c r="AA123" s="68" t="str">
        <f t="shared" si="88"/>
        <v/>
      </c>
      <c r="AB123" s="69" t="str">
        <f t="shared" si="64"/>
        <v/>
      </c>
      <c r="AC123" s="69" t="str">
        <f t="shared" si="89"/>
        <v/>
      </c>
      <c r="AD123" s="64">
        <f t="shared" si="78"/>
        <v>44</v>
      </c>
      <c r="AG123" s="64" t="str">
        <f t="shared" si="90"/>
        <v/>
      </c>
      <c r="AH123" s="64">
        <f t="shared" si="95"/>
        <v>13</v>
      </c>
      <c r="AJ123" s="64" t="str">
        <f t="shared" si="66"/>
        <v/>
      </c>
      <c r="AK123" s="64">
        <f t="shared" si="67"/>
        <v>10</v>
      </c>
      <c r="AM123" s="64" t="str">
        <f t="shared" si="68"/>
        <v/>
      </c>
      <c r="AN123" s="64">
        <f t="shared" si="79"/>
        <v>2</v>
      </c>
      <c r="AP123" s="64" t="str">
        <f t="shared" si="91"/>
        <v/>
      </c>
      <c r="AQ123" s="64">
        <f t="shared" si="80"/>
        <v>23</v>
      </c>
      <c r="AS123" s="64" t="str">
        <f t="shared" si="92"/>
        <v/>
      </c>
      <c r="AT123" s="64">
        <f t="shared" si="81"/>
        <v>7</v>
      </c>
      <c r="AV123" s="64" t="str">
        <f>IF(ISNUMBER(SMALL(#REF!,ROW()-2)),SMALL(#REF!,ROW()-2),"")</f>
        <v/>
      </c>
      <c r="AW123" s="64">
        <f t="shared" si="82"/>
        <v>1</v>
      </c>
      <c r="AY123" s="70"/>
      <c r="AZ123" s="65" t="str">
        <f t="shared" si="93"/>
        <v/>
      </c>
      <c r="BB123" s="74" t="str">
        <f>IF(ISNUMBER(AY123),VLOOKUP(AY123,AZ:BA,2,FALSE),"")</f>
        <v/>
      </c>
      <c r="BC123" s="74"/>
      <c r="BD123" s="74" t="str">
        <f>P123</f>
        <v/>
      </c>
      <c r="BE123" s="64" t="str">
        <f t="shared" si="94"/>
        <v/>
      </c>
      <c r="BF123" s="64">
        <f t="shared" si="69"/>
        <v>12</v>
      </c>
      <c r="BG123" s="74" t="str">
        <f>IF(ISNUMBER(BD123),VLOOKUP(BD123,BE:BF,2,FALSE),"")</f>
        <v/>
      </c>
      <c r="BI123" s="64" t="str">
        <f t="shared" si="70"/>
        <v/>
      </c>
      <c r="BJ123" s="64">
        <f t="shared" si="71"/>
        <v>25</v>
      </c>
      <c r="BN123" s="89" t="str">
        <f>P123</f>
        <v/>
      </c>
      <c r="BO123" s="89">
        <f>SUM(G123,G124,G125,G126)</f>
        <v>0</v>
      </c>
      <c r="BP123" s="89">
        <f>SUM(I123,I124,I125,I126)</f>
        <v>0</v>
      </c>
      <c r="BQ123" s="90">
        <f>SUM(K123,K124,K125,K126)</f>
        <v>0</v>
      </c>
      <c r="BR123" s="90" t="str">
        <f>O123</f>
        <v/>
      </c>
      <c r="BS123" s="84" t="e">
        <f>#REF!</f>
        <v>#REF!</v>
      </c>
      <c r="BT123" s="90">
        <f>SUM(M123,M124,M125,M126)</f>
        <v>0</v>
      </c>
      <c r="BU123" s="84" t="e">
        <f>#REF!</f>
        <v>#REF!</v>
      </c>
      <c r="BV123" s="85" t="str">
        <f>IF(ISNUMBER(P123),CONCATENATE(BN123+100,BO123+100,BP123+100,BQ123+100,BT123+100,BR123+100)+0,"")</f>
        <v/>
      </c>
      <c r="BW123" s="85" t="str">
        <f>IF(ISNUMBER(SMALL(BV:BV,ROW()-2)),SMALL(BV:BV,ROW()-2),"")</f>
        <v/>
      </c>
      <c r="BX123" s="69" t="str">
        <f t="shared" si="72"/>
        <v/>
      </c>
      <c r="BY123" s="64">
        <f t="shared" si="73"/>
        <v>12</v>
      </c>
      <c r="CB123" s="63"/>
      <c r="CC123" s="63" t="str">
        <f t="shared" si="74"/>
        <v xml:space="preserve"> </v>
      </c>
      <c r="CD123" s="103" t="str">
        <f>VLOOKUP(N123,AS:AT,2,FALSE)</f>
        <v xml:space="preserve"> </v>
      </c>
      <c r="CE123" s="56" t="str">
        <f t="shared" si="75"/>
        <v/>
      </c>
      <c r="CF123" s="63"/>
      <c r="CG123" s="63" t="str">
        <f t="shared" si="76"/>
        <v xml:space="preserve"> </v>
      </c>
      <c r="CH123" s="63"/>
      <c r="CI123" s="66"/>
      <c r="CJ123" s="66"/>
      <c r="CK123" s="66"/>
      <c r="CL123" s="66"/>
      <c r="CM123" s="66"/>
      <c r="CN123" s="66"/>
      <c r="CO123" s="66"/>
      <c r="CP123" s="77"/>
      <c r="CQ123" s="77"/>
      <c r="CR123" s="77"/>
      <c r="CS123" s="77"/>
      <c r="CT123" s="77"/>
    </row>
    <row r="124" spans="2:98" ht="12" customHeight="1">
      <c r="B124" s="3" t="str">
        <f t="shared" si="60"/>
        <v/>
      </c>
      <c r="C124" s="20" t="str">
        <f>CONCATENATE(B123,"B")</f>
        <v>31B</v>
      </c>
      <c r="D124" s="21"/>
      <c r="E124" s="87"/>
      <c r="F124" s="22"/>
      <c r="G124" s="23" t="str">
        <f t="shared" si="84"/>
        <v/>
      </c>
      <c r="H124" s="22"/>
      <c r="I124" s="23" t="str">
        <f t="shared" si="85"/>
        <v/>
      </c>
      <c r="J124" s="24"/>
      <c r="K124" s="23" t="str">
        <f t="shared" si="61"/>
        <v/>
      </c>
      <c r="L124" s="22"/>
      <c r="M124" s="23" t="str">
        <f t="shared" si="86"/>
        <v/>
      </c>
      <c r="N124" s="91"/>
      <c r="O124" s="92"/>
      <c r="P124" s="92"/>
      <c r="Q124" s="100"/>
      <c r="R124" s="26" t="str">
        <f t="shared" si="62"/>
        <v/>
      </c>
      <c r="S124" s="27" t="str">
        <f t="shared" si="83"/>
        <v/>
      </c>
      <c r="T124" s="2"/>
      <c r="U124" s="2"/>
      <c r="V124" s="2"/>
      <c r="W124" s="2"/>
      <c r="X124" s="61" t="str">
        <f t="shared" si="77"/>
        <v/>
      </c>
      <c r="Y124" s="62" t="str">
        <f t="shared" si="63"/>
        <v/>
      </c>
      <c r="Z124" s="67" t="str">
        <f t="shared" si="87"/>
        <v/>
      </c>
      <c r="AA124" s="68" t="str">
        <f t="shared" si="88"/>
        <v/>
      </c>
      <c r="AB124" s="69" t="str">
        <f t="shared" si="64"/>
        <v/>
      </c>
      <c r="AC124" s="69" t="str">
        <f t="shared" si="89"/>
        <v/>
      </c>
      <c r="AD124" s="64">
        <f t="shared" si="78"/>
        <v>44</v>
      </c>
      <c r="AG124" s="64" t="str">
        <f t="shared" si="90"/>
        <v/>
      </c>
      <c r="AH124" s="64">
        <f t="shared" si="95"/>
        <v>13</v>
      </c>
      <c r="AJ124" s="64" t="str">
        <f t="shared" si="66"/>
        <v/>
      </c>
      <c r="AK124" s="64">
        <f t="shared" si="67"/>
        <v>10</v>
      </c>
      <c r="AM124" s="64" t="str">
        <f t="shared" si="68"/>
        <v/>
      </c>
      <c r="AN124" s="64">
        <f t="shared" si="79"/>
        <v>2</v>
      </c>
      <c r="AP124" s="64" t="str">
        <f t="shared" si="91"/>
        <v/>
      </c>
      <c r="AQ124" s="64">
        <f t="shared" si="80"/>
        <v>23</v>
      </c>
      <c r="AS124" s="64" t="str">
        <f t="shared" si="92"/>
        <v/>
      </c>
      <c r="AT124" s="64">
        <f t="shared" si="81"/>
        <v>7</v>
      </c>
      <c r="AV124" s="64" t="str">
        <f>IF(ISNUMBER(SMALL(#REF!,ROW()-2)),SMALL(#REF!,ROW()-2),"")</f>
        <v/>
      </c>
      <c r="AW124" s="64">
        <f t="shared" si="82"/>
        <v>1</v>
      </c>
      <c r="AY124" s="70"/>
      <c r="AZ124" s="65" t="str">
        <f t="shared" si="93"/>
        <v/>
      </c>
      <c r="BB124" s="74"/>
      <c r="BC124" s="74"/>
      <c r="BD124" s="74"/>
      <c r="BE124" s="64" t="str">
        <f t="shared" si="94"/>
        <v/>
      </c>
      <c r="BF124" s="64">
        <f t="shared" si="69"/>
        <v>12</v>
      </c>
      <c r="BG124" s="74"/>
      <c r="BI124" s="64" t="str">
        <f t="shared" si="70"/>
        <v/>
      </c>
      <c r="BJ124" s="64">
        <f t="shared" si="71"/>
        <v>25</v>
      </c>
      <c r="BN124" s="89"/>
      <c r="BO124" s="89"/>
      <c r="BP124" s="89"/>
      <c r="BQ124" s="90"/>
      <c r="BR124" s="90"/>
      <c r="BS124" s="84"/>
      <c r="BT124" s="90"/>
      <c r="BU124" s="84"/>
      <c r="BV124" s="85"/>
      <c r="BW124" s="85"/>
      <c r="BX124" s="69" t="str">
        <f t="shared" si="72"/>
        <v/>
      </c>
      <c r="BY124" s="64">
        <f t="shared" si="73"/>
        <v>12</v>
      </c>
      <c r="CB124" s="63"/>
      <c r="CC124" s="63" t="str">
        <f t="shared" si="74"/>
        <v xml:space="preserve"> </v>
      </c>
      <c r="CD124" s="103"/>
      <c r="CE124" s="56" t="str">
        <f t="shared" si="75"/>
        <v/>
      </c>
      <c r="CF124" s="63"/>
      <c r="CG124" s="63" t="str">
        <f t="shared" si="76"/>
        <v xml:space="preserve"> </v>
      </c>
      <c r="CH124" s="63"/>
      <c r="CI124" s="66"/>
      <c r="CJ124" s="66"/>
      <c r="CK124" s="66"/>
      <c r="CL124" s="66"/>
      <c r="CM124" s="66"/>
      <c r="CN124" s="66"/>
      <c r="CO124" s="66"/>
      <c r="CP124" s="77"/>
      <c r="CQ124" s="77"/>
      <c r="CR124" s="77"/>
      <c r="CS124" s="77"/>
      <c r="CT124" s="77"/>
    </row>
    <row r="125" spans="2:98" ht="12" customHeight="1">
      <c r="B125" s="3" t="str">
        <f t="shared" si="60"/>
        <v/>
      </c>
      <c r="C125" s="20" t="str">
        <f>CONCATENATE(B123,"C")</f>
        <v>31C</v>
      </c>
      <c r="D125" s="21"/>
      <c r="E125" s="87"/>
      <c r="F125" s="22"/>
      <c r="G125" s="23" t="str">
        <f t="shared" si="84"/>
        <v/>
      </c>
      <c r="H125" s="22"/>
      <c r="I125" s="23" t="str">
        <f t="shared" si="85"/>
        <v/>
      </c>
      <c r="J125" s="24"/>
      <c r="K125" s="23" t="str">
        <f t="shared" si="61"/>
        <v/>
      </c>
      <c r="L125" s="22"/>
      <c r="M125" s="23" t="str">
        <f t="shared" si="86"/>
        <v/>
      </c>
      <c r="N125" s="91"/>
      <c r="O125" s="92"/>
      <c r="P125" s="92"/>
      <c r="Q125" s="100"/>
      <c r="R125" s="26" t="str">
        <f t="shared" si="62"/>
        <v/>
      </c>
      <c r="S125" s="27" t="str">
        <f t="shared" si="83"/>
        <v/>
      </c>
      <c r="T125" s="2"/>
      <c r="U125" s="2"/>
      <c r="V125" s="2"/>
      <c r="W125" s="2"/>
      <c r="X125" s="61" t="str">
        <f t="shared" si="77"/>
        <v/>
      </c>
      <c r="Y125" s="62" t="str">
        <f t="shared" si="63"/>
        <v/>
      </c>
      <c r="Z125" s="67" t="str">
        <f t="shared" si="87"/>
        <v/>
      </c>
      <c r="AA125" s="68" t="str">
        <f t="shared" si="88"/>
        <v/>
      </c>
      <c r="AB125" s="69" t="str">
        <f t="shared" si="64"/>
        <v/>
      </c>
      <c r="AC125" s="69" t="str">
        <f t="shared" si="89"/>
        <v/>
      </c>
      <c r="AD125" s="64">
        <f t="shared" si="78"/>
        <v>44</v>
      </c>
      <c r="AG125" s="64" t="str">
        <f t="shared" si="90"/>
        <v/>
      </c>
      <c r="AH125" s="64">
        <f t="shared" si="95"/>
        <v>13</v>
      </c>
      <c r="AJ125" s="64" t="str">
        <f t="shared" si="66"/>
        <v/>
      </c>
      <c r="AK125" s="64">
        <f t="shared" si="67"/>
        <v>10</v>
      </c>
      <c r="AM125" s="64" t="str">
        <f t="shared" si="68"/>
        <v/>
      </c>
      <c r="AN125" s="64">
        <f t="shared" si="79"/>
        <v>2</v>
      </c>
      <c r="AP125" s="64" t="str">
        <f t="shared" si="91"/>
        <v/>
      </c>
      <c r="AQ125" s="64">
        <f t="shared" si="80"/>
        <v>23</v>
      </c>
      <c r="AS125" s="64" t="str">
        <f t="shared" si="92"/>
        <v/>
      </c>
      <c r="AT125" s="64">
        <f t="shared" si="81"/>
        <v>7</v>
      </c>
      <c r="AV125" s="64" t="str">
        <f>IF(ISNUMBER(SMALL(#REF!,ROW()-2)),SMALL(#REF!,ROW()-2),"")</f>
        <v/>
      </c>
      <c r="AW125" s="64">
        <f t="shared" si="82"/>
        <v>1</v>
      </c>
      <c r="AY125" s="70"/>
      <c r="AZ125" s="65" t="str">
        <f t="shared" si="93"/>
        <v/>
      </c>
      <c r="BB125" s="74"/>
      <c r="BC125" s="74"/>
      <c r="BD125" s="74"/>
      <c r="BE125" s="64" t="str">
        <f t="shared" si="94"/>
        <v/>
      </c>
      <c r="BF125" s="64">
        <f t="shared" si="69"/>
        <v>12</v>
      </c>
      <c r="BG125" s="74"/>
      <c r="BI125" s="64" t="str">
        <f t="shared" si="70"/>
        <v/>
      </c>
      <c r="BJ125" s="64">
        <f t="shared" si="71"/>
        <v>25</v>
      </c>
      <c r="BN125" s="89"/>
      <c r="BO125" s="89"/>
      <c r="BP125" s="89"/>
      <c r="BQ125" s="90"/>
      <c r="BR125" s="90"/>
      <c r="BS125" s="84"/>
      <c r="BT125" s="90"/>
      <c r="BU125" s="84"/>
      <c r="BV125" s="85"/>
      <c r="BW125" s="85"/>
      <c r="BX125" s="69" t="str">
        <f t="shared" si="72"/>
        <v/>
      </c>
      <c r="BY125" s="64">
        <f t="shared" si="73"/>
        <v>12</v>
      </c>
      <c r="CB125" s="63"/>
      <c r="CC125" s="63" t="str">
        <f t="shared" si="74"/>
        <v xml:space="preserve"> </v>
      </c>
      <c r="CD125" s="103"/>
      <c r="CE125" s="56" t="str">
        <f t="shared" si="75"/>
        <v/>
      </c>
      <c r="CF125" s="63"/>
      <c r="CG125" s="63" t="str">
        <f t="shared" si="76"/>
        <v xml:space="preserve"> </v>
      </c>
      <c r="CH125" s="63"/>
      <c r="CI125" s="66"/>
      <c r="CJ125" s="66"/>
      <c r="CK125" s="66"/>
      <c r="CL125" s="66"/>
      <c r="CM125" s="66"/>
      <c r="CN125" s="66"/>
      <c r="CO125" s="66"/>
      <c r="CP125" s="77"/>
      <c r="CQ125" s="77"/>
      <c r="CR125" s="77"/>
      <c r="CS125" s="77"/>
      <c r="CT125" s="77"/>
    </row>
    <row r="126" spans="2:98" ht="12" customHeight="1">
      <c r="B126" s="3" t="str">
        <f t="shared" si="60"/>
        <v/>
      </c>
      <c r="C126" s="20" t="str">
        <f>CONCATENATE(B123,"D")</f>
        <v>31D</v>
      </c>
      <c r="D126" s="21"/>
      <c r="E126" s="87"/>
      <c r="F126" s="22"/>
      <c r="G126" s="23" t="str">
        <f t="shared" si="84"/>
        <v/>
      </c>
      <c r="H126" s="22"/>
      <c r="I126" s="23" t="str">
        <f t="shared" si="85"/>
        <v/>
      </c>
      <c r="J126" s="24"/>
      <c r="K126" s="23" t="str">
        <f t="shared" si="61"/>
        <v/>
      </c>
      <c r="L126" s="22"/>
      <c r="M126" s="26" t="str">
        <f t="shared" si="86"/>
        <v/>
      </c>
      <c r="N126" s="91"/>
      <c r="O126" s="92"/>
      <c r="P126" s="92"/>
      <c r="Q126" s="100"/>
      <c r="R126" s="26" t="str">
        <f t="shared" si="62"/>
        <v/>
      </c>
      <c r="S126" s="32" t="str">
        <f t="shared" si="83"/>
        <v/>
      </c>
      <c r="T126" s="2"/>
      <c r="U126" s="2"/>
      <c r="V126" s="2"/>
      <c r="W126" s="2"/>
      <c r="X126" s="61" t="str">
        <f t="shared" si="77"/>
        <v/>
      </c>
      <c r="Y126" s="62" t="str">
        <f t="shared" si="63"/>
        <v/>
      </c>
      <c r="Z126" s="67" t="str">
        <f t="shared" si="87"/>
        <v/>
      </c>
      <c r="AA126" s="68" t="str">
        <f t="shared" si="88"/>
        <v/>
      </c>
      <c r="AB126" s="69" t="str">
        <f t="shared" si="64"/>
        <v/>
      </c>
      <c r="AC126" s="69" t="str">
        <f t="shared" si="89"/>
        <v/>
      </c>
      <c r="AD126" s="64">
        <f t="shared" si="78"/>
        <v>44</v>
      </c>
      <c r="AG126" s="64" t="str">
        <f t="shared" si="90"/>
        <v/>
      </c>
      <c r="AH126" s="64">
        <f t="shared" si="95"/>
        <v>13</v>
      </c>
      <c r="AJ126" s="64" t="str">
        <f t="shared" si="66"/>
        <v/>
      </c>
      <c r="AK126" s="64">
        <f t="shared" si="67"/>
        <v>10</v>
      </c>
      <c r="AM126" s="64" t="str">
        <f t="shared" si="68"/>
        <v/>
      </c>
      <c r="AN126" s="64">
        <f t="shared" si="79"/>
        <v>2</v>
      </c>
      <c r="AP126" s="64" t="str">
        <f t="shared" si="91"/>
        <v/>
      </c>
      <c r="AQ126" s="64">
        <f t="shared" si="80"/>
        <v>23</v>
      </c>
      <c r="AS126" s="64" t="str">
        <f t="shared" si="92"/>
        <v/>
      </c>
      <c r="AT126" s="64">
        <f t="shared" si="81"/>
        <v>7</v>
      </c>
      <c r="AV126" s="64" t="str">
        <f>IF(ISNUMBER(SMALL(#REF!,ROW()-2)),SMALL(#REF!,ROW()-2),"")</f>
        <v/>
      </c>
      <c r="AW126" s="64">
        <f t="shared" si="82"/>
        <v>1</v>
      </c>
      <c r="AY126" s="70"/>
      <c r="AZ126" s="65" t="str">
        <f t="shared" si="93"/>
        <v/>
      </c>
      <c r="BB126" s="74" t="str">
        <f>IF(ISNUMBER(AY126),VLOOKUP(AY126,AZ:BA,2,FALSE),"")</f>
        <v/>
      </c>
      <c r="BC126" s="74"/>
      <c r="BD126" s="74">
        <f>P126</f>
        <v>0</v>
      </c>
      <c r="BE126" s="64" t="str">
        <f t="shared" si="94"/>
        <v/>
      </c>
      <c r="BF126" s="64">
        <f t="shared" si="69"/>
        <v>12</v>
      </c>
      <c r="BG126" s="74">
        <f>IF(ISNUMBER(BD126),VLOOKUP(BD126,BE:BF,2,FALSE),"")</f>
        <v>0</v>
      </c>
      <c r="BI126" s="64" t="str">
        <f t="shared" si="70"/>
        <v/>
      </c>
      <c r="BJ126" s="64">
        <f t="shared" si="71"/>
        <v>25</v>
      </c>
      <c r="BN126" s="89"/>
      <c r="BO126" s="89"/>
      <c r="BP126" s="89"/>
      <c r="BQ126" s="90"/>
      <c r="BR126" s="90"/>
      <c r="BS126" s="84" t="e">
        <f>#REF!</f>
        <v>#REF!</v>
      </c>
      <c r="BT126" s="90"/>
      <c r="BU126" s="84" t="e">
        <f>#REF!</f>
        <v>#REF!</v>
      </c>
      <c r="BV126" s="85"/>
      <c r="BW126" s="85"/>
      <c r="BX126" s="69" t="str">
        <f t="shared" si="72"/>
        <v/>
      </c>
      <c r="BY126" s="64">
        <f t="shared" si="73"/>
        <v>12</v>
      </c>
      <c r="CB126" s="63"/>
      <c r="CC126" s="63" t="str">
        <f t="shared" si="74"/>
        <v xml:space="preserve"> </v>
      </c>
      <c r="CD126" s="103"/>
      <c r="CE126" s="56" t="str">
        <f t="shared" si="75"/>
        <v/>
      </c>
      <c r="CF126" s="63"/>
      <c r="CG126" s="63" t="str">
        <f t="shared" si="76"/>
        <v xml:space="preserve"> </v>
      </c>
      <c r="CH126" s="63"/>
      <c r="CI126" s="66"/>
      <c r="CJ126" s="66"/>
      <c r="CK126" s="66"/>
      <c r="CL126" s="66"/>
      <c r="CM126" s="66"/>
      <c r="CN126" s="66"/>
      <c r="CO126" s="66"/>
      <c r="CP126" s="77"/>
      <c r="CQ126" s="77"/>
      <c r="CR126" s="77"/>
      <c r="CS126" s="77"/>
      <c r="CT126" s="77"/>
    </row>
    <row r="127" spans="2:98" ht="12" customHeight="1">
      <c r="B127" s="3">
        <f t="shared" si="60"/>
        <v>32</v>
      </c>
      <c r="C127" s="20" t="str">
        <f>CONCATENATE(B127,"A")</f>
        <v>32A</v>
      </c>
      <c r="D127" s="21"/>
      <c r="E127" s="86"/>
      <c r="F127" s="22"/>
      <c r="G127" s="23" t="str">
        <f t="shared" si="84"/>
        <v/>
      </c>
      <c r="H127" s="22"/>
      <c r="I127" s="23" t="str">
        <f t="shared" si="85"/>
        <v/>
      </c>
      <c r="J127" s="24"/>
      <c r="K127" s="23" t="str">
        <f t="shared" si="61"/>
        <v/>
      </c>
      <c r="L127" s="22"/>
      <c r="M127" s="26" t="str">
        <f t="shared" si="86"/>
        <v/>
      </c>
      <c r="N127" s="91"/>
      <c r="O127" s="92" t="str">
        <f>IF(ISBLANK(N127),"",IF(N127=0,$CC$2,CD127))</f>
        <v/>
      </c>
      <c r="P127" s="92" t="str">
        <f>IF(ISNUMBER(O127),IF(ISNUMBER(O127),IF(ISNUMBER(O127),IF(ISNUMBER(O127),O127+G127+G128+G129+G130+I127+I128+I129+I130+K127+K128+K129+K130+M127+M128+M129+M130,""),""),""),"")</f>
        <v/>
      </c>
      <c r="Q127" s="100" t="str">
        <f>IF(ISNUMBER(P127),VLOOKUP(BV127,BX:BY,2,FALSE),"")</f>
        <v/>
      </c>
      <c r="R127" s="26" t="str">
        <f t="shared" si="62"/>
        <v/>
      </c>
      <c r="S127" s="32" t="str">
        <f t="shared" si="83"/>
        <v/>
      </c>
      <c r="T127" s="2"/>
      <c r="U127" s="2"/>
      <c r="V127" s="2"/>
      <c r="W127" s="2"/>
      <c r="X127" s="61" t="str">
        <f t="shared" si="77"/>
        <v/>
      </c>
      <c r="Y127" s="62" t="str">
        <f t="shared" si="63"/>
        <v/>
      </c>
      <c r="Z127" s="67" t="str">
        <f t="shared" si="87"/>
        <v/>
      </c>
      <c r="AA127" s="68" t="str">
        <f t="shared" si="88"/>
        <v/>
      </c>
      <c r="AB127" s="69" t="str">
        <f t="shared" si="64"/>
        <v/>
      </c>
      <c r="AC127" s="69" t="str">
        <f t="shared" si="89"/>
        <v/>
      </c>
      <c r="AD127" s="64">
        <f t="shared" si="78"/>
        <v>44</v>
      </c>
      <c r="AG127" s="64" t="str">
        <f t="shared" si="90"/>
        <v/>
      </c>
      <c r="AH127" s="64">
        <f t="shared" si="95"/>
        <v>13</v>
      </c>
      <c r="AJ127" s="64" t="str">
        <f t="shared" si="66"/>
        <v/>
      </c>
      <c r="AK127" s="64">
        <f t="shared" si="67"/>
        <v>10</v>
      </c>
      <c r="AM127" s="64" t="str">
        <f t="shared" si="68"/>
        <v/>
      </c>
      <c r="AN127" s="64">
        <f t="shared" si="79"/>
        <v>2</v>
      </c>
      <c r="AP127" s="64" t="str">
        <f t="shared" si="91"/>
        <v/>
      </c>
      <c r="AQ127" s="64">
        <f t="shared" si="80"/>
        <v>23</v>
      </c>
      <c r="AS127" s="64" t="str">
        <f t="shared" si="92"/>
        <v/>
      </c>
      <c r="AT127" s="64">
        <f t="shared" si="81"/>
        <v>7</v>
      </c>
      <c r="AV127" s="64" t="str">
        <f>IF(ISNUMBER(SMALL(#REF!,ROW()-2)),SMALL(#REF!,ROW()-2),"")</f>
        <v/>
      </c>
      <c r="AW127" s="64">
        <f t="shared" si="82"/>
        <v>1</v>
      </c>
      <c r="AY127" s="70"/>
      <c r="AZ127" s="65" t="str">
        <f t="shared" si="93"/>
        <v/>
      </c>
      <c r="BB127" s="74"/>
      <c r="BC127" s="74"/>
      <c r="BD127" s="74"/>
      <c r="BE127" s="64" t="str">
        <f t="shared" si="94"/>
        <v/>
      </c>
      <c r="BF127" s="64">
        <f t="shared" si="69"/>
        <v>12</v>
      </c>
      <c r="BG127" s="74"/>
      <c r="BI127" s="64" t="str">
        <f t="shared" si="70"/>
        <v/>
      </c>
      <c r="BJ127" s="64">
        <f t="shared" si="71"/>
        <v>25</v>
      </c>
      <c r="BN127" s="89" t="str">
        <f>P127</f>
        <v/>
      </c>
      <c r="BO127" s="89">
        <f>SUM(G127,G128,G129,G130)</f>
        <v>0</v>
      </c>
      <c r="BP127" s="89">
        <f>SUM(I127,I128,I129,I130)</f>
        <v>0</v>
      </c>
      <c r="BQ127" s="90">
        <f>SUM(K127,K128,K129,K130)</f>
        <v>0</v>
      </c>
      <c r="BR127" s="90" t="str">
        <f>O127</f>
        <v/>
      </c>
      <c r="BS127" s="84"/>
      <c r="BT127" s="90">
        <f>SUM(M127,M128,M129,M130)</f>
        <v>0</v>
      </c>
      <c r="BU127" s="84"/>
      <c r="BV127" s="85" t="str">
        <f>IF(ISNUMBER(P127),CONCATENATE(BN127+100,BO127+100,BP127+100,BQ127+100,BT127+100,BR127+100)+0,"")</f>
        <v/>
      </c>
      <c r="BW127" s="85" t="str">
        <f>IF(ISNUMBER(SMALL(BV:BV,ROW()-2)),SMALL(BV:BV,ROW()-2),"")</f>
        <v/>
      </c>
      <c r="BX127" s="69" t="str">
        <f t="shared" si="72"/>
        <v/>
      </c>
      <c r="BY127" s="64">
        <f t="shared" si="73"/>
        <v>12</v>
      </c>
      <c r="CB127" s="63"/>
      <c r="CC127" s="63" t="str">
        <f t="shared" si="74"/>
        <v xml:space="preserve"> </v>
      </c>
      <c r="CD127" s="103" t="str">
        <f>VLOOKUP(N127,AS:AT,2,FALSE)</f>
        <v xml:space="preserve"> </v>
      </c>
      <c r="CE127" s="56" t="str">
        <f t="shared" si="75"/>
        <v/>
      </c>
      <c r="CF127" s="63"/>
      <c r="CG127" s="63" t="str">
        <f t="shared" si="76"/>
        <v xml:space="preserve"> </v>
      </c>
      <c r="CH127" s="63"/>
      <c r="CI127" s="66"/>
      <c r="CJ127" s="66"/>
      <c r="CK127" s="66"/>
      <c r="CL127" s="66"/>
      <c r="CM127" s="66"/>
      <c r="CN127" s="66"/>
      <c r="CO127" s="66"/>
      <c r="CP127" s="77"/>
      <c r="CQ127" s="77"/>
      <c r="CR127" s="77"/>
      <c r="CS127" s="77"/>
      <c r="CT127" s="77"/>
    </row>
    <row r="128" spans="2:98" ht="12" customHeight="1">
      <c r="B128" s="3" t="str">
        <f t="shared" si="60"/>
        <v/>
      </c>
      <c r="C128" s="20" t="str">
        <f>CONCATENATE(B127,"B")</f>
        <v>32B</v>
      </c>
      <c r="D128" s="21"/>
      <c r="E128" s="86"/>
      <c r="F128" s="22"/>
      <c r="G128" s="23" t="str">
        <f t="shared" si="84"/>
        <v/>
      </c>
      <c r="H128" s="22"/>
      <c r="I128" s="23" t="str">
        <f t="shared" si="85"/>
        <v/>
      </c>
      <c r="J128" s="24"/>
      <c r="K128" s="23" t="str">
        <f t="shared" si="61"/>
        <v/>
      </c>
      <c r="L128" s="22"/>
      <c r="M128" s="26" t="str">
        <f t="shared" si="86"/>
        <v/>
      </c>
      <c r="N128" s="91"/>
      <c r="O128" s="92"/>
      <c r="P128" s="92"/>
      <c r="Q128" s="100"/>
      <c r="R128" s="26" t="str">
        <f t="shared" si="62"/>
        <v/>
      </c>
      <c r="S128" s="32" t="str">
        <f t="shared" si="83"/>
        <v/>
      </c>
      <c r="T128" s="2"/>
      <c r="U128" s="2"/>
      <c r="V128" s="2"/>
      <c r="W128" s="2"/>
      <c r="X128" s="61" t="str">
        <f t="shared" si="77"/>
        <v/>
      </c>
      <c r="Y128" s="62" t="str">
        <f t="shared" si="63"/>
        <v/>
      </c>
      <c r="Z128" s="67" t="str">
        <f t="shared" si="87"/>
        <v/>
      </c>
      <c r="AA128" s="68" t="str">
        <f t="shared" si="88"/>
        <v/>
      </c>
      <c r="AB128" s="69" t="str">
        <f t="shared" si="64"/>
        <v/>
      </c>
      <c r="AC128" s="69" t="str">
        <f t="shared" si="89"/>
        <v/>
      </c>
      <c r="AD128" s="64">
        <f t="shared" si="78"/>
        <v>44</v>
      </c>
      <c r="AG128" s="64" t="str">
        <f t="shared" si="90"/>
        <v/>
      </c>
      <c r="AH128" s="64">
        <f t="shared" si="95"/>
        <v>13</v>
      </c>
      <c r="AJ128" s="64" t="str">
        <f t="shared" si="66"/>
        <v/>
      </c>
      <c r="AK128" s="64">
        <f t="shared" si="67"/>
        <v>10</v>
      </c>
      <c r="AM128" s="64" t="str">
        <f t="shared" si="68"/>
        <v/>
      </c>
      <c r="AN128" s="64">
        <f t="shared" si="79"/>
        <v>2</v>
      </c>
      <c r="AP128" s="64" t="str">
        <f t="shared" si="91"/>
        <v/>
      </c>
      <c r="AQ128" s="64">
        <f t="shared" si="80"/>
        <v>23</v>
      </c>
      <c r="AS128" s="64" t="str">
        <f t="shared" si="92"/>
        <v/>
      </c>
      <c r="AT128" s="64">
        <f t="shared" si="81"/>
        <v>7</v>
      </c>
      <c r="AV128" s="64" t="str">
        <f>IF(ISNUMBER(SMALL(#REF!,ROW()-2)),SMALL(#REF!,ROW()-2),"")</f>
        <v/>
      </c>
      <c r="AW128" s="64">
        <f t="shared" si="82"/>
        <v>1</v>
      </c>
      <c r="AY128" s="70"/>
      <c r="AZ128" s="65" t="str">
        <f t="shared" si="93"/>
        <v/>
      </c>
      <c r="BB128" s="74"/>
      <c r="BC128" s="74"/>
      <c r="BD128" s="74"/>
      <c r="BE128" s="64" t="str">
        <f t="shared" si="94"/>
        <v/>
      </c>
      <c r="BF128" s="64">
        <f t="shared" si="69"/>
        <v>12</v>
      </c>
      <c r="BG128" s="74"/>
      <c r="BI128" s="64" t="str">
        <f t="shared" si="70"/>
        <v/>
      </c>
      <c r="BJ128" s="64">
        <f t="shared" si="71"/>
        <v>25</v>
      </c>
      <c r="BN128" s="89"/>
      <c r="BO128" s="89"/>
      <c r="BP128" s="89"/>
      <c r="BQ128" s="90"/>
      <c r="BR128" s="90"/>
      <c r="BS128" s="84"/>
      <c r="BT128" s="90"/>
      <c r="BU128" s="84"/>
      <c r="BV128" s="85"/>
      <c r="BW128" s="85"/>
      <c r="BX128" s="69" t="str">
        <f t="shared" si="72"/>
        <v/>
      </c>
      <c r="BY128" s="64">
        <f t="shared" si="73"/>
        <v>12</v>
      </c>
      <c r="CB128" s="63"/>
      <c r="CC128" s="63" t="str">
        <f t="shared" si="74"/>
        <v xml:space="preserve"> </v>
      </c>
      <c r="CD128" s="103"/>
      <c r="CE128" s="56" t="str">
        <f t="shared" si="75"/>
        <v/>
      </c>
      <c r="CF128" s="63"/>
      <c r="CG128" s="63" t="str">
        <f t="shared" si="76"/>
        <v xml:space="preserve"> </v>
      </c>
      <c r="CH128" s="63"/>
      <c r="CI128" s="66"/>
      <c r="CJ128" s="66"/>
      <c r="CK128" s="66"/>
      <c r="CL128" s="66"/>
      <c r="CM128" s="66"/>
      <c r="CN128" s="66"/>
      <c r="CO128" s="66"/>
      <c r="CP128" s="77"/>
      <c r="CQ128" s="77"/>
      <c r="CR128" s="77"/>
      <c r="CS128" s="77"/>
      <c r="CT128" s="77"/>
    </row>
    <row r="129" spans="2:98" ht="12" customHeight="1">
      <c r="B129" s="3" t="str">
        <f t="shared" si="60"/>
        <v/>
      </c>
      <c r="C129" s="20" t="str">
        <f>CONCATENATE(B127,"C")</f>
        <v>32C</v>
      </c>
      <c r="D129" s="21"/>
      <c r="E129" s="86"/>
      <c r="F129" s="22"/>
      <c r="G129" s="23" t="str">
        <f t="shared" si="84"/>
        <v/>
      </c>
      <c r="H129" s="22"/>
      <c r="I129" s="23" t="str">
        <f t="shared" si="85"/>
        <v/>
      </c>
      <c r="J129" s="24"/>
      <c r="K129" s="23" t="str">
        <f t="shared" si="61"/>
        <v/>
      </c>
      <c r="L129" s="22"/>
      <c r="M129" s="25" t="str">
        <f t="shared" si="86"/>
        <v/>
      </c>
      <c r="N129" s="91"/>
      <c r="O129" s="92"/>
      <c r="P129" s="92"/>
      <c r="Q129" s="100"/>
      <c r="R129" s="26" t="str">
        <f t="shared" si="62"/>
        <v/>
      </c>
      <c r="S129" s="27" t="str">
        <f t="shared" si="83"/>
        <v/>
      </c>
      <c r="T129" s="2"/>
      <c r="U129" s="2"/>
      <c r="V129" s="2"/>
      <c r="W129" s="2"/>
      <c r="X129" s="61" t="str">
        <f t="shared" si="77"/>
        <v/>
      </c>
      <c r="Y129" s="62" t="str">
        <f t="shared" si="63"/>
        <v/>
      </c>
      <c r="Z129" s="67" t="str">
        <f t="shared" si="87"/>
        <v/>
      </c>
      <c r="AA129" s="68" t="str">
        <f t="shared" si="88"/>
        <v/>
      </c>
      <c r="AB129" s="69" t="str">
        <f t="shared" si="64"/>
        <v/>
      </c>
      <c r="AC129" s="69" t="str">
        <f t="shared" si="89"/>
        <v/>
      </c>
      <c r="AD129" s="64">
        <f t="shared" si="78"/>
        <v>44</v>
      </c>
      <c r="AG129" s="64" t="str">
        <f t="shared" si="90"/>
        <v/>
      </c>
      <c r="AH129" s="64">
        <f t="shared" si="95"/>
        <v>13</v>
      </c>
      <c r="AJ129" s="64" t="str">
        <f t="shared" si="66"/>
        <v/>
      </c>
      <c r="AK129" s="64">
        <f t="shared" si="67"/>
        <v>10</v>
      </c>
      <c r="AM129" s="64" t="str">
        <f t="shared" si="68"/>
        <v/>
      </c>
      <c r="AN129" s="64">
        <f t="shared" si="79"/>
        <v>2</v>
      </c>
      <c r="AP129" s="64" t="str">
        <f t="shared" si="91"/>
        <v/>
      </c>
      <c r="AQ129" s="64">
        <f t="shared" si="80"/>
        <v>23</v>
      </c>
      <c r="AS129" s="64" t="str">
        <f t="shared" si="92"/>
        <v/>
      </c>
      <c r="AT129" s="64">
        <f t="shared" si="81"/>
        <v>7</v>
      </c>
      <c r="AV129" s="64" t="str">
        <f>IF(ISNUMBER(SMALL(#REF!,ROW()-2)),SMALL(#REF!,ROW()-2),"")</f>
        <v/>
      </c>
      <c r="AW129" s="64">
        <f t="shared" si="82"/>
        <v>1</v>
      </c>
      <c r="AY129" s="70"/>
      <c r="AZ129" s="65" t="str">
        <f t="shared" si="93"/>
        <v/>
      </c>
      <c r="BB129" s="74" t="str">
        <f>IF(ISNUMBER(AY129),VLOOKUP(AY129,AZ:BA,2,FALSE),"")</f>
        <v/>
      </c>
      <c r="BC129" s="74"/>
      <c r="BD129" s="74">
        <f>P129</f>
        <v>0</v>
      </c>
      <c r="BE129" s="64" t="str">
        <f t="shared" si="94"/>
        <v/>
      </c>
      <c r="BF129" s="64">
        <f t="shared" si="69"/>
        <v>12</v>
      </c>
      <c r="BG129" s="74">
        <f>IF(ISNUMBER(BD129),VLOOKUP(BD129,BE:BF,2,FALSE),"")</f>
        <v>0</v>
      </c>
      <c r="BI129" s="64" t="str">
        <f t="shared" si="70"/>
        <v/>
      </c>
      <c r="BJ129" s="64">
        <f t="shared" si="71"/>
        <v>25</v>
      </c>
      <c r="BN129" s="89"/>
      <c r="BO129" s="89"/>
      <c r="BP129" s="89"/>
      <c r="BQ129" s="90"/>
      <c r="BR129" s="90"/>
      <c r="BS129" s="84" t="e">
        <f>#REF!</f>
        <v>#REF!</v>
      </c>
      <c r="BT129" s="90"/>
      <c r="BU129" s="84" t="e">
        <f>#REF!</f>
        <v>#REF!</v>
      </c>
      <c r="BV129" s="85"/>
      <c r="BW129" s="85"/>
      <c r="BX129" s="69" t="str">
        <f t="shared" si="72"/>
        <v/>
      </c>
      <c r="BY129" s="64">
        <f t="shared" si="73"/>
        <v>12</v>
      </c>
      <c r="CB129" s="63"/>
      <c r="CC129" s="63" t="str">
        <f t="shared" si="74"/>
        <v xml:space="preserve"> </v>
      </c>
      <c r="CD129" s="103"/>
      <c r="CE129" s="56" t="str">
        <f t="shared" si="75"/>
        <v/>
      </c>
      <c r="CF129" s="63"/>
      <c r="CG129" s="63" t="str">
        <f t="shared" si="76"/>
        <v xml:space="preserve"> </v>
      </c>
      <c r="CH129" s="63"/>
      <c r="CI129" s="66"/>
      <c r="CJ129" s="66"/>
      <c r="CK129" s="66"/>
      <c r="CL129" s="66"/>
      <c r="CM129" s="66"/>
      <c r="CN129" s="66"/>
      <c r="CO129" s="66"/>
      <c r="CP129" s="77"/>
      <c r="CQ129" s="77"/>
      <c r="CR129" s="77"/>
      <c r="CS129" s="77"/>
      <c r="CT129" s="77"/>
    </row>
    <row r="130" spans="2:98" ht="12" customHeight="1">
      <c r="B130" s="3" t="str">
        <f t="shared" si="60"/>
        <v/>
      </c>
      <c r="C130" s="20" t="str">
        <f>CONCATENATE(B127,"D")</f>
        <v>32D</v>
      </c>
      <c r="D130" s="21"/>
      <c r="E130" s="86"/>
      <c r="F130" s="22"/>
      <c r="G130" s="23" t="str">
        <f t="shared" si="84"/>
        <v/>
      </c>
      <c r="H130" s="22"/>
      <c r="I130" s="23" t="str">
        <f t="shared" si="85"/>
        <v/>
      </c>
      <c r="J130" s="24"/>
      <c r="K130" s="23" t="str">
        <f t="shared" si="61"/>
        <v/>
      </c>
      <c r="L130" s="22"/>
      <c r="M130" s="23" t="str">
        <f t="shared" si="86"/>
        <v/>
      </c>
      <c r="N130" s="91"/>
      <c r="O130" s="92"/>
      <c r="P130" s="92"/>
      <c r="Q130" s="100"/>
      <c r="R130" s="26" t="str">
        <f t="shared" si="62"/>
        <v/>
      </c>
      <c r="S130" s="27" t="str">
        <f t="shared" si="83"/>
        <v/>
      </c>
      <c r="T130" s="2"/>
      <c r="U130" s="2"/>
      <c r="V130" s="2"/>
      <c r="W130" s="2"/>
      <c r="X130" s="61" t="str">
        <f t="shared" si="77"/>
        <v/>
      </c>
      <c r="Y130" s="62" t="str">
        <f t="shared" si="63"/>
        <v/>
      </c>
      <c r="Z130" s="67" t="str">
        <f t="shared" si="87"/>
        <v/>
      </c>
      <c r="AA130" s="68" t="str">
        <f t="shared" si="88"/>
        <v/>
      </c>
      <c r="AB130" s="69" t="str">
        <f t="shared" si="64"/>
        <v/>
      </c>
      <c r="AC130" s="69" t="str">
        <f t="shared" si="89"/>
        <v/>
      </c>
      <c r="AD130" s="64">
        <f t="shared" si="78"/>
        <v>44</v>
      </c>
      <c r="AG130" s="64" t="str">
        <f t="shared" si="90"/>
        <v/>
      </c>
      <c r="AH130" s="64">
        <f t="shared" si="95"/>
        <v>13</v>
      </c>
      <c r="AJ130" s="64" t="str">
        <f t="shared" si="66"/>
        <v/>
      </c>
      <c r="AK130" s="64">
        <f t="shared" si="67"/>
        <v>10</v>
      </c>
      <c r="AM130" s="64" t="str">
        <f t="shared" si="68"/>
        <v/>
      </c>
      <c r="AN130" s="64">
        <f t="shared" si="79"/>
        <v>2</v>
      </c>
      <c r="AP130" s="64" t="str">
        <f t="shared" si="91"/>
        <v/>
      </c>
      <c r="AQ130" s="64">
        <f t="shared" si="80"/>
        <v>23</v>
      </c>
      <c r="AS130" s="64" t="str">
        <f t="shared" si="92"/>
        <v/>
      </c>
      <c r="AT130" s="64">
        <f t="shared" si="81"/>
        <v>7</v>
      </c>
      <c r="AV130" s="64" t="str">
        <f>IF(ISNUMBER(SMALL(#REF!,ROW()-2)),SMALL(#REF!,ROW()-2),"")</f>
        <v/>
      </c>
      <c r="AW130" s="64">
        <f t="shared" si="82"/>
        <v>1</v>
      </c>
      <c r="AY130" s="70"/>
      <c r="AZ130" s="65" t="str">
        <f t="shared" si="93"/>
        <v/>
      </c>
      <c r="BB130" s="74"/>
      <c r="BC130" s="74"/>
      <c r="BD130" s="74"/>
      <c r="BE130" s="64" t="str">
        <f t="shared" si="94"/>
        <v/>
      </c>
      <c r="BF130" s="64">
        <f t="shared" si="69"/>
        <v>12</v>
      </c>
      <c r="BG130" s="74"/>
      <c r="BI130" s="64" t="str">
        <f t="shared" si="70"/>
        <v/>
      </c>
      <c r="BJ130" s="64">
        <f t="shared" si="71"/>
        <v>25</v>
      </c>
      <c r="BN130" s="89"/>
      <c r="BO130" s="89"/>
      <c r="BP130" s="89"/>
      <c r="BQ130" s="90"/>
      <c r="BR130" s="90"/>
      <c r="BS130" s="84"/>
      <c r="BT130" s="90"/>
      <c r="BU130" s="84"/>
      <c r="BV130" s="85"/>
      <c r="BW130" s="85"/>
      <c r="BX130" s="69" t="str">
        <f t="shared" si="72"/>
        <v/>
      </c>
      <c r="BY130" s="64">
        <f t="shared" si="73"/>
        <v>12</v>
      </c>
      <c r="CB130" s="63"/>
      <c r="CC130" s="63" t="str">
        <f t="shared" si="74"/>
        <v xml:space="preserve"> </v>
      </c>
      <c r="CD130" s="103"/>
      <c r="CE130" s="56" t="str">
        <f t="shared" si="75"/>
        <v/>
      </c>
      <c r="CF130" s="63"/>
      <c r="CG130" s="63" t="str">
        <f t="shared" si="76"/>
        <v xml:space="preserve"> </v>
      </c>
      <c r="CH130" s="63"/>
      <c r="CI130" s="66"/>
      <c r="CJ130" s="66"/>
      <c r="CK130" s="66"/>
      <c r="CL130" s="66"/>
      <c r="CM130" s="66"/>
      <c r="CN130" s="66"/>
      <c r="CO130" s="66"/>
      <c r="CP130" s="77"/>
      <c r="CQ130" s="77"/>
      <c r="CR130" s="77"/>
      <c r="CS130" s="77"/>
      <c r="CT130" s="77"/>
    </row>
    <row r="131" spans="2:98" ht="12" customHeight="1">
      <c r="B131" s="3">
        <f t="shared" si="60"/>
        <v>33</v>
      </c>
      <c r="C131" s="20" t="str">
        <f>CONCATENATE(B131,"A")</f>
        <v>33A</v>
      </c>
      <c r="D131" s="21"/>
      <c r="E131" s="87"/>
      <c r="F131" s="22"/>
      <c r="G131" s="23" t="str">
        <f t="shared" ref="G131:G162" si="96">IF(ISBLANK(F131),"",IF(F131=0,$CB$2,CC131))</f>
        <v/>
      </c>
      <c r="H131" s="22"/>
      <c r="I131" s="23" t="str">
        <f t="shared" ref="I131:I162" si="97">IF(ISBLANK(H131),"",IF(H131=0,$CF$2,CG131))</f>
        <v/>
      </c>
      <c r="J131" s="24"/>
      <c r="K131" s="23" t="str">
        <f t="shared" si="61"/>
        <v/>
      </c>
      <c r="L131" s="22"/>
      <c r="M131" s="23" t="str">
        <f t="shared" ref="M131:M162" si="98">IF(ISNUMBER(L131),VLOOKUP(L131,AP:AQ,2,FALSE),"")</f>
        <v/>
      </c>
      <c r="N131" s="91"/>
      <c r="O131" s="92" t="str">
        <f>IF(ISBLANK(N131),"",IF(N131=0,$CC$2,CD131))</f>
        <v/>
      </c>
      <c r="P131" s="92" t="str">
        <f>IF(ISNUMBER(O131),IF(ISNUMBER(O131),IF(ISNUMBER(O131),IF(ISNUMBER(O131),O131+G131+G132+G133+G134+I131+I132+I133+I134+K131+K132+K133+K134+M131+M132+M133+M134,""),""),""),"")</f>
        <v/>
      </c>
      <c r="Q131" s="100" t="str">
        <f>IF(ISNUMBER(P131),VLOOKUP(BV131,BX:BY,2,FALSE),"")</f>
        <v/>
      </c>
      <c r="R131" s="26" t="str">
        <f t="shared" si="62"/>
        <v/>
      </c>
      <c r="S131" s="27" t="str">
        <f t="shared" si="83"/>
        <v/>
      </c>
      <c r="T131" s="2"/>
      <c r="U131" s="2"/>
      <c r="V131" s="2"/>
      <c r="W131" s="2"/>
      <c r="X131" s="61" t="str">
        <f t="shared" si="77"/>
        <v/>
      </c>
      <c r="Y131" s="62" t="str">
        <f t="shared" si="63"/>
        <v/>
      </c>
      <c r="Z131" s="67" t="str">
        <f t="shared" ref="Z131:Z158" si="99">K131</f>
        <v/>
      </c>
      <c r="AA131" s="68" t="str">
        <f t="shared" ref="AA131:AA158" si="100">M131</f>
        <v/>
      </c>
      <c r="AB131" s="69" t="str">
        <f t="shared" si="64"/>
        <v/>
      </c>
      <c r="AC131" s="69" t="str">
        <f t="shared" ref="AC131:AC162" si="101">IF(ISNUMBER(SMALL(AB:AB,ROW()-2)),SMALL(AB:AB,ROW()-2),"")</f>
        <v/>
      </c>
      <c r="AD131" s="64">
        <f t="shared" si="78"/>
        <v>44</v>
      </c>
      <c r="AG131" s="64" t="str">
        <f t="shared" ref="AG131:AG162" si="102">IF(ISNUMBER(LARGE(F:F,ROW()-2)),LARGE(F:F,ROW()-2),"")</f>
        <v/>
      </c>
      <c r="AH131" s="64">
        <f t="shared" si="95"/>
        <v>13</v>
      </c>
      <c r="AJ131" s="64" t="str">
        <f t="shared" si="66"/>
        <v/>
      </c>
      <c r="AK131" s="64">
        <f t="shared" si="67"/>
        <v>10</v>
      </c>
      <c r="AM131" s="64" t="str">
        <f t="shared" si="68"/>
        <v/>
      </c>
      <c r="AN131" s="64">
        <f t="shared" si="79"/>
        <v>2</v>
      </c>
      <c r="AP131" s="64" t="str">
        <f t="shared" ref="AP131:AP162" si="103">IF(ISNUMBER(SMALL(L:L,ROW()-2)),SMALL(L:L,ROW()-2),"")</f>
        <v/>
      </c>
      <c r="AQ131" s="64">
        <f t="shared" si="80"/>
        <v>23</v>
      </c>
      <c r="AS131" s="64" t="str">
        <f t="shared" ref="AS131:AS154" si="104">IF(ISNUMBER(LARGE(N:N,ROW()-2)),LARGE(N:N,ROW()-2),"")</f>
        <v/>
      </c>
      <c r="AT131" s="64">
        <f t="shared" si="81"/>
        <v>7</v>
      </c>
      <c r="AV131" s="64" t="str">
        <f>IF(ISNUMBER(SMALL(#REF!,ROW()-2)),SMALL(#REF!,ROW()-2),"")</f>
        <v/>
      </c>
      <c r="AW131" s="64">
        <f t="shared" si="82"/>
        <v>1</v>
      </c>
      <c r="AY131" s="70"/>
      <c r="AZ131" s="65" t="str">
        <f t="shared" ref="AZ131:AZ162" si="105">IF(ISNUMBER(LARGE(AY:AY,ROW()-2)),LARGE(AY:AY,ROW()-2),"")</f>
        <v/>
      </c>
      <c r="BB131" s="74"/>
      <c r="BC131" s="74"/>
      <c r="BD131" s="74"/>
      <c r="BE131" s="64" t="str">
        <f t="shared" ref="BE131:BE154" si="106">IF(ISNUMBER(SMALL(P:P,ROW()-2)),SMALL(P:P,ROW()-2),"")</f>
        <v/>
      </c>
      <c r="BF131" s="64">
        <f t="shared" si="69"/>
        <v>12</v>
      </c>
      <c r="BG131" s="74"/>
      <c r="BI131" s="64" t="str">
        <f t="shared" si="70"/>
        <v/>
      </c>
      <c r="BJ131" s="64">
        <f t="shared" si="71"/>
        <v>25</v>
      </c>
      <c r="BN131" s="89" t="str">
        <f>P131</f>
        <v/>
      </c>
      <c r="BO131" s="89">
        <f>SUM(G131,G132,G133,G134)</f>
        <v>0</v>
      </c>
      <c r="BP131" s="89">
        <f>SUM(I131,I132,I133,I134)</f>
        <v>0</v>
      </c>
      <c r="BQ131" s="90">
        <f>SUM(K131,K132,K133,K134)</f>
        <v>0</v>
      </c>
      <c r="BR131" s="90" t="str">
        <f>O131</f>
        <v/>
      </c>
      <c r="BS131" s="84"/>
      <c r="BT131" s="90">
        <f>SUM(M131,M132,M133,M134)</f>
        <v>0</v>
      </c>
      <c r="BU131" s="84"/>
      <c r="BV131" s="85" t="str">
        <f>IF(ISNUMBER(P131),CONCATENATE(BN131+100,BO131+100,BP131+100,BQ131+100,BT131+100,BR131+100)+0,"")</f>
        <v/>
      </c>
      <c r="BW131" s="85" t="str">
        <f>IF(ISNUMBER(SMALL(BV:BV,ROW()-2)),SMALL(BV:BV,ROW()-2),"")</f>
        <v/>
      </c>
      <c r="BX131" s="69" t="str">
        <f t="shared" si="72"/>
        <v/>
      </c>
      <c r="BY131" s="64">
        <f t="shared" si="73"/>
        <v>12</v>
      </c>
      <c r="CB131" s="63"/>
      <c r="CC131" s="63" t="str">
        <f t="shared" si="74"/>
        <v xml:space="preserve"> </v>
      </c>
      <c r="CD131" s="103" t="str">
        <f>VLOOKUP(N131,AS:AT,2,FALSE)</f>
        <v xml:space="preserve"> </v>
      </c>
      <c r="CE131" s="56" t="str">
        <f t="shared" si="75"/>
        <v/>
      </c>
      <c r="CF131" s="63"/>
      <c r="CG131" s="63" t="str">
        <f t="shared" si="76"/>
        <v xml:space="preserve"> </v>
      </c>
      <c r="CH131" s="63"/>
      <c r="CI131" s="66"/>
      <c r="CJ131" s="66"/>
      <c r="CK131" s="66"/>
      <c r="CL131" s="66"/>
      <c r="CM131" s="66"/>
      <c r="CN131" s="66"/>
      <c r="CO131" s="66"/>
      <c r="CP131" s="77"/>
      <c r="CQ131" s="77"/>
      <c r="CR131" s="77"/>
      <c r="CS131" s="77"/>
      <c r="CT131" s="77"/>
    </row>
    <row r="132" spans="2:98" ht="12" customHeight="1">
      <c r="B132" s="3" t="str">
        <f t="shared" ref="B132:B159" si="107">IF(MOD(ROW(),4)=3,((ROW()+1)/4),"")</f>
        <v/>
      </c>
      <c r="C132" s="20" t="str">
        <f>CONCATENATE(B131,"B")</f>
        <v>33B</v>
      </c>
      <c r="D132" s="21"/>
      <c r="E132" s="87"/>
      <c r="F132" s="22"/>
      <c r="G132" s="23" t="str">
        <f t="shared" si="96"/>
        <v/>
      </c>
      <c r="H132" s="22"/>
      <c r="I132" s="23" t="str">
        <f t="shared" si="97"/>
        <v/>
      </c>
      <c r="J132" s="24"/>
      <c r="K132" s="23" t="str">
        <f t="shared" ref="K132:K162" si="108">IF(ISNUMBER(J132),VLOOKUP(J132,AM:AN,2,FALSE),"")</f>
        <v/>
      </c>
      <c r="L132" s="22"/>
      <c r="M132" s="26" t="str">
        <f t="shared" si="98"/>
        <v/>
      </c>
      <c r="N132" s="91"/>
      <c r="O132" s="92"/>
      <c r="P132" s="92"/>
      <c r="Q132" s="100"/>
      <c r="R132" s="26" t="str">
        <f t="shared" ref="R132:R162" si="109">IF(ISNUMBER(G132),IF(ISNUMBER(I132),IF(ISNUMBER(K132),IF(ISNUMBER(M132),SUM(G132,I132,K132,M132),""),""),""),"")</f>
        <v/>
      </c>
      <c r="S132" s="32" t="str">
        <f t="shared" si="83"/>
        <v/>
      </c>
      <c r="T132" s="2"/>
      <c r="U132" s="2"/>
      <c r="V132" s="2"/>
      <c r="W132" s="2"/>
      <c r="X132" s="61" t="str">
        <f t="shared" si="77"/>
        <v/>
      </c>
      <c r="Y132" s="62" t="str">
        <f t="shared" ref="Y132:Y158" si="110">I132</f>
        <v/>
      </c>
      <c r="Z132" s="67" t="str">
        <f t="shared" si="99"/>
        <v/>
      </c>
      <c r="AA132" s="68" t="str">
        <f t="shared" si="100"/>
        <v/>
      </c>
      <c r="AB132" s="69" t="str">
        <f t="shared" ref="AB132:AB162" si="111">IF(ISNUMBER(R132),CONCATENATE(R132+100,X132+100,Y132+100,Z132+100,AA132+100)+0,"")</f>
        <v/>
      </c>
      <c r="AC132" s="69" t="str">
        <f t="shared" si="101"/>
        <v/>
      </c>
      <c r="AD132" s="64">
        <f t="shared" si="78"/>
        <v>44</v>
      </c>
      <c r="AG132" s="64" t="str">
        <f t="shared" si="102"/>
        <v/>
      </c>
      <c r="AH132" s="64">
        <f t="shared" ref="AH132:AH162" si="112">IF(AG131&lt;&gt;AG132,AH131+1,AH131)</f>
        <v>13</v>
      </c>
      <c r="AJ132" s="64" t="str">
        <f t="shared" ref="AJ132:AJ162" si="113">IF(ISNUMBER(LARGE(H:H,ROW()-2)),LARGE(H:H,ROW()-2),"")</f>
        <v/>
      </c>
      <c r="AK132" s="64">
        <f t="shared" ref="AK132:AK162" si="114">IF(AJ131&lt;&gt;AJ132,AK131+1,AK131)</f>
        <v>10</v>
      </c>
      <c r="AM132" s="64" t="str">
        <f t="shared" ref="AM132:AM159" si="115">IF(ISNUMBER(SMALL(J:J,ROW()-2)),SMALL(J:J,ROW()-2),"")</f>
        <v/>
      </c>
      <c r="AN132" s="64">
        <f t="shared" si="79"/>
        <v>2</v>
      </c>
      <c r="AP132" s="64" t="str">
        <f t="shared" si="103"/>
        <v/>
      </c>
      <c r="AQ132" s="64">
        <f t="shared" si="80"/>
        <v>23</v>
      </c>
      <c r="AS132" s="64" t="str">
        <f t="shared" si="104"/>
        <v/>
      </c>
      <c r="AT132" s="64">
        <f t="shared" si="81"/>
        <v>7</v>
      </c>
      <c r="AV132" s="64" t="str">
        <f>IF(ISNUMBER(SMALL(#REF!,ROW()-2)),SMALL(#REF!,ROW()-2),"")</f>
        <v/>
      </c>
      <c r="AW132" s="64">
        <f t="shared" si="82"/>
        <v>1</v>
      </c>
      <c r="AY132" s="70"/>
      <c r="AZ132" s="65" t="str">
        <f t="shared" si="105"/>
        <v/>
      </c>
      <c r="BB132" s="74" t="str">
        <f>IF(ISNUMBER(AY132),VLOOKUP(AY132,AZ:BA,2,FALSE),"")</f>
        <v/>
      </c>
      <c r="BC132" s="74"/>
      <c r="BD132" s="74">
        <f>P132</f>
        <v>0</v>
      </c>
      <c r="BE132" s="64" t="str">
        <f t="shared" si="106"/>
        <v/>
      </c>
      <c r="BF132" s="64">
        <f t="shared" ref="BF132:BF155" si="116">IF(BE131&lt;&gt;BE132,BF131+1,BF131)</f>
        <v>12</v>
      </c>
      <c r="BG132" s="74">
        <f>IF(ISNUMBER(BD132),VLOOKUP(BD132,BE:BF,2,FALSE),"")</f>
        <v>0</v>
      </c>
      <c r="BI132" s="64" t="str">
        <f t="shared" ref="BI132:BI162" si="117">IF(ISNUMBER(SMALL(R:R,ROW()-2)),SMALL(R:R,ROW()-2),"")</f>
        <v/>
      </c>
      <c r="BJ132" s="64">
        <f t="shared" ref="BJ132:BJ155" si="118">IF(BI131&lt;&gt;BI132,BJ131+1,BJ131)</f>
        <v>25</v>
      </c>
      <c r="BN132" s="89"/>
      <c r="BO132" s="89"/>
      <c r="BP132" s="89"/>
      <c r="BQ132" s="90"/>
      <c r="BR132" s="90"/>
      <c r="BS132" s="84" t="e">
        <f>#REF!</f>
        <v>#REF!</v>
      </c>
      <c r="BT132" s="90"/>
      <c r="BU132" s="84" t="e">
        <f>#REF!</f>
        <v>#REF!</v>
      </c>
      <c r="BV132" s="85"/>
      <c r="BW132" s="85"/>
      <c r="BX132" s="69" t="str">
        <f t="shared" ref="BX132:BX158" si="119">IF(ISNUMBER(SMALL(BV:BV,ROW()-2)),SMALL(BV:BV,ROW()-2),"")</f>
        <v/>
      </c>
      <c r="BY132" s="64">
        <f t="shared" ref="BY132:BY162" si="120">IF(BX131&lt;&gt;BX132,BY131+1,BY131)</f>
        <v>12</v>
      </c>
      <c r="CB132" s="63"/>
      <c r="CC132" s="63" t="str">
        <f t="shared" ref="CC132:CC158" si="121">VLOOKUP(F132,AG:AH,2,FALSE)</f>
        <v xml:space="preserve"> </v>
      </c>
      <c r="CD132" s="103"/>
      <c r="CE132" s="56" t="str">
        <f t="shared" ref="CE132:CE158" si="122">IF(ISNUMBER(J132),VLOOKUP(J132,AM:AN,2,FALSE),"")</f>
        <v/>
      </c>
      <c r="CF132" s="63"/>
      <c r="CG132" s="63" t="str">
        <f t="shared" ref="CG132:CG162" si="123">VLOOKUP(H132,AJ:AK,2,FALSE)</f>
        <v xml:space="preserve"> </v>
      </c>
      <c r="CH132" s="63"/>
      <c r="CI132" s="66"/>
      <c r="CJ132" s="66"/>
      <c r="CK132" s="66"/>
      <c r="CL132" s="66"/>
      <c r="CM132" s="66"/>
      <c r="CN132" s="66"/>
      <c r="CO132" s="66"/>
      <c r="CP132" s="77"/>
      <c r="CQ132" s="77"/>
      <c r="CR132" s="77"/>
      <c r="CS132" s="77"/>
      <c r="CT132" s="77"/>
    </row>
    <row r="133" spans="2:98" ht="12" customHeight="1">
      <c r="B133" s="3" t="str">
        <f t="shared" si="107"/>
        <v/>
      </c>
      <c r="C133" s="20" t="str">
        <f>CONCATENATE(B131,"C")</f>
        <v>33C</v>
      </c>
      <c r="D133" s="21"/>
      <c r="E133" s="87"/>
      <c r="F133" s="22"/>
      <c r="G133" s="23" t="str">
        <f t="shared" si="96"/>
        <v/>
      </c>
      <c r="H133" s="22"/>
      <c r="I133" s="23" t="str">
        <f t="shared" si="97"/>
        <v/>
      </c>
      <c r="J133" s="24"/>
      <c r="K133" s="23" t="str">
        <f t="shared" si="108"/>
        <v/>
      </c>
      <c r="L133" s="22"/>
      <c r="M133" s="26" t="str">
        <f t="shared" si="98"/>
        <v/>
      </c>
      <c r="N133" s="91"/>
      <c r="O133" s="92"/>
      <c r="P133" s="92"/>
      <c r="Q133" s="100"/>
      <c r="R133" s="26" t="str">
        <f t="shared" si="109"/>
        <v/>
      </c>
      <c r="S133" s="32" t="str">
        <f t="shared" si="83"/>
        <v/>
      </c>
      <c r="T133" s="2"/>
      <c r="U133" s="2"/>
      <c r="V133" s="2"/>
      <c r="W133" s="2"/>
      <c r="X133" s="61" t="str">
        <f t="shared" ref="X133:X158" si="124">G133</f>
        <v/>
      </c>
      <c r="Y133" s="62" t="str">
        <f t="shared" si="110"/>
        <v/>
      </c>
      <c r="Z133" s="67" t="str">
        <f t="shared" si="99"/>
        <v/>
      </c>
      <c r="AA133" s="68" t="str">
        <f t="shared" si="100"/>
        <v/>
      </c>
      <c r="AB133" s="69" t="str">
        <f t="shared" si="111"/>
        <v/>
      </c>
      <c r="AC133" s="69" t="str">
        <f t="shared" si="101"/>
        <v/>
      </c>
      <c r="AD133" s="64">
        <f t="shared" ref="AD133:AD162" si="125">IF(AC132&lt;&gt;AC133,AD132+1,AD132)</f>
        <v>44</v>
      </c>
      <c r="AG133" s="64" t="str">
        <f t="shared" si="102"/>
        <v/>
      </c>
      <c r="AH133" s="64">
        <f t="shared" si="112"/>
        <v>13</v>
      </c>
      <c r="AJ133" s="64" t="str">
        <f t="shared" si="113"/>
        <v/>
      </c>
      <c r="AK133" s="64">
        <f t="shared" si="114"/>
        <v>10</v>
      </c>
      <c r="AM133" s="64" t="str">
        <f t="shared" si="115"/>
        <v/>
      </c>
      <c r="AN133" s="64">
        <f t="shared" ref="AN133:AN155" si="126">IF(AM132&lt;&gt;AM133,AN132+1,AN132)</f>
        <v>2</v>
      </c>
      <c r="AP133" s="64" t="str">
        <f t="shared" si="103"/>
        <v/>
      </c>
      <c r="AQ133" s="64">
        <f t="shared" ref="AQ133:AQ155" si="127">IF(AP132&lt;&gt;AP133,AQ132+1,AQ132)</f>
        <v>23</v>
      </c>
      <c r="AS133" s="64" t="str">
        <f t="shared" si="104"/>
        <v/>
      </c>
      <c r="AT133" s="64">
        <f t="shared" ref="AT133:AT155" si="128">IF(AS132&lt;&gt;AS133,AT132+1,AT132)</f>
        <v>7</v>
      </c>
      <c r="AV133" s="64" t="str">
        <f>IF(ISNUMBER(SMALL(#REF!,ROW()-2)),SMALL(#REF!,ROW()-2),"")</f>
        <v/>
      </c>
      <c r="AW133" s="64">
        <f t="shared" ref="AW133:AW155" si="129">IF(AV132&lt;&gt;AV133,AW132+1,AW132)</f>
        <v>1</v>
      </c>
      <c r="AY133" s="70"/>
      <c r="AZ133" s="65" t="str">
        <f t="shared" si="105"/>
        <v/>
      </c>
      <c r="BB133" s="74"/>
      <c r="BC133" s="74"/>
      <c r="BD133" s="74"/>
      <c r="BE133" s="64" t="str">
        <f t="shared" si="106"/>
        <v/>
      </c>
      <c r="BF133" s="64">
        <f t="shared" si="116"/>
        <v>12</v>
      </c>
      <c r="BG133" s="74"/>
      <c r="BI133" s="64" t="str">
        <f t="shared" si="117"/>
        <v/>
      </c>
      <c r="BJ133" s="64">
        <f t="shared" si="118"/>
        <v>25</v>
      </c>
      <c r="BN133" s="89"/>
      <c r="BO133" s="89"/>
      <c r="BP133" s="89"/>
      <c r="BQ133" s="90"/>
      <c r="BR133" s="90"/>
      <c r="BS133" s="84"/>
      <c r="BT133" s="90"/>
      <c r="BU133" s="84"/>
      <c r="BV133" s="85"/>
      <c r="BW133" s="85"/>
      <c r="BX133" s="69" t="str">
        <f t="shared" si="119"/>
        <v/>
      </c>
      <c r="BY133" s="64">
        <f t="shared" si="120"/>
        <v>12</v>
      </c>
      <c r="CB133" s="63"/>
      <c r="CC133" s="63" t="str">
        <f t="shared" si="121"/>
        <v xml:space="preserve"> </v>
      </c>
      <c r="CD133" s="103"/>
      <c r="CE133" s="56" t="str">
        <f t="shared" si="122"/>
        <v/>
      </c>
      <c r="CF133" s="63"/>
      <c r="CG133" s="63" t="str">
        <f t="shared" si="123"/>
        <v xml:space="preserve"> </v>
      </c>
      <c r="CH133" s="63"/>
      <c r="CI133" s="66"/>
      <c r="CJ133" s="66"/>
      <c r="CK133" s="66"/>
      <c r="CL133" s="66"/>
      <c r="CM133" s="66"/>
      <c r="CN133" s="66"/>
      <c r="CO133" s="66"/>
      <c r="CP133" s="77"/>
      <c r="CQ133" s="77"/>
      <c r="CR133" s="77"/>
      <c r="CS133" s="77"/>
      <c r="CT133" s="77"/>
    </row>
    <row r="134" spans="2:98" ht="12" customHeight="1">
      <c r="B134" s="3" t="str">
        <f t="shared" si="107"/>
        <v/>
      </c>
      <c r="C134" s="20" t="str">
        <f>CONCATENATE(B131,"D")</f>
        <v>33D</v>
      </c>
      <c r="D134" s="21"/>
      <c r="E134" s="87"/>
      <c r="F134" s="22"/>
      <c r="G134" s="23" t="str">
        <f t="shared" si="96"/>
        <v/>
      </c>
      <c r="H134" s="22"/>
      <c r="I134" s="23" t="str">
        <f t="shared" si="97"/>
        <v/>
      </c>
      <c r="J134" s="24"/>
      <c r="K134" s="23" t="str">
        <f t="shared" si="108"/>
        <v/>
      </c>
      <c r="L134" s="22"/>
      <c r="M134" s="26" t="str">
        <f t="shared" si="98"/>
        <v/>
      </c>
      <c r="N134" s="91"/>
      <c r="O134" s="92"/>
      <c r="P134" s="92"/>
      <c r="Q134" s="100"/>
      <c r="R134" s="26" t="str">
        <f t="shared" si="109"/>
        <v/>
      </c>
      <c r="S134" s="32" t="str">
        <f t="shared" si="83"/>
        <v/>
      </c>
      <c r="T134" s="2"/>
      <c r="U134" s="2"/>
      <c r="V134" s="2"/>
      <c r="W134" s="2"/>
      <c r="X134" s="61" t="str">
        <f t="shared" si="124"/>
        <v/>
      </c>
      <c r="Y134" s="62" t="str">
        <f t="shared" si="110"/>
        <v/>
      </c>
      <c r="Z134" s="67" t="str">
        <f t="shared" si="99"/>
        <v/>
      </c>
      <c r="AA134" s="68" t="str">
        <f t="shared" si="100"/>
        <v/>
      </c>
      <c r="AB134" s="69" t="str">
        <f t="shared" si="111"/>
        <v/>
      </c>
      <c r="AC134" s="69" t="str">
        <f t="shared" si="101"/>
        <v/>
      </c>
      <c r="AD134" s="64">
        <f t="shared" si="125"/>
        <v>44</v>
      </c>
      <c r="AG134" s="64" t="str">
        <f t="shared" si="102"/>
        <v/>
      </c>
      <c r="AH134" s="64">
        <f t="shared" si="112"/>
        <v>13</v>
      </c>
      <c r="AJ134" s="64" t="str">
        <f t="shared" si="113"/>
        <v/>
      </c>
      <c r="AK134" s="64">
        <f t="shared" si="114"/>
        <v>10</v>
      </c>
      <c r="AM134" s="64" t="str">
        <f t="shared" si="115"/>
        <v/>
      </c>
      <c r="AN134" s="64">
        <f t="shared" si="126"/>
        <v>2</v>
      </c>
      <c r="AP134" s="64" t="str">
        <f t="shared" si="103"/>
        <v/>
      </c>
      <c r="AQ134" s="64">
        <f t="shared" si="127"/>
        <v>23</v>
      </c>
      <c r="AS134" s="64" t="str">
        <f t="shared" si="104"/>
        <v/>
      </c>
      <c r="AT134" s="64">
        <f t="shared" si="128"/>
        <v>7</v>
      </c>
      <c r="AV134" s="64" t="str">
        <f>IF(ISNUMBER(SMALL(#REF!,ROW()-2)),SMALL(#REF!,ROW()-2),"")</f>
        <v/>
      </c>
      <c r="AW134" s="64">
        <f t="shared" si="129"/>
        <v>1</v>
      </c>
      <c r="AY134" s="70"/>
      <c r="AZ134" s="65" t="str">
        <f t="shared" si="105"/>
        <v/>
      </c>
      <c r="BB134" s="74"/>
      <c r="BC134" s="74"/>
      <c r="BD134" s="74"/>
      <c r="BE134" s="64" t="str">
        <f t="shared" si="106"/>
        <v/>
      </c>
      <c r="BF134" s="64">
        <f t="shared" si="116"/>
        <v>12</v>
      </c>
      <c r="BG134" s="74"/>
      <c r="BI134" s="64" t="str">
        <f t="shared" si="117"/>
        <v/>
      </c>
      <c r="BJ134" s="64">
        <f t="shared" si="118"/>
        <v>25</v>
      </c>
      <c r="BN134" s="89"/>
      <c r="BO134" s="89"/>
      <c r="BP134" s="89"/>
      <c r="BQ134" s="90"/>
      <c r="BR134" s="90"/>
      <c r="BS134" s="84"/>
      <c r="BT134" s="90"/>
      <c r="BU134" s="84"/>
      <c r="BV134" s="85"/>
      <c r="BW134" s="85"/>
      <c r="BX134" s="69" t="str">
        <f t="shared" si="119"/>
        <v/>
      </c>
      <c r="BY134" s="64">
        <f t="shared" si="120"/>
        <v>12</v>
      </c>
      <c r="CB134" s="63"/>
      <c r="CC134" s="63" t="str">
        <f t="shared" si="121"/>
        <v xml:space="preserve"> </v>
      </c>
      <c r="CD134" s="103"/>
      <c r="CE134" s="56" t="str">
        <f t="shared" si="122"/>
        <v/>
      </c>
      <c r="CF134" s="63"/>
      <c r="CG134" s="63" t="str">
        <f t="shared" si="123"/>
        <v xml:space="preserve"> </v>
      </c>
      <c r="CH134" s="63"/>
      <c r="CI134" s="66"/>
      <c r="CJ134" s="66"/>
      <c r="CK134" s="66"/>
      <c r="CL134" s="66"/>
      <c r="CM134" s="66"/>
      <c r="CN134" s="66"/>
      <c r="CO134" s="66"/>
      <c r="CP134" s="77"/>
      <c r="CQ134" s="77"/>
      <c r="CR134" s="77"/>
      <c r="CS134" s="77"/>
      <c r="CT134" s="77"/>
    </row>
    <row r="135" spans="2:98" ht="12" customHeight="1">
      <c r="B135" s="3">
        <f t="shared" si="107"/>
        <v>34</v>
      </c>
      <c r="C135" s="20" t="str">
        <f>CONCATENATE(B135,"A")</f>
        <v>34A</v>
      </c>
      <c r="D135" s="21"/>
      <c r="E135" s="86"/>
      <c r="F135" s="22"/>
      <c r="G135" s="23" t="str">
        <f t="shared" si="96"/>
        <v/>
      </c>
      <c r="H135" s="22"/>
      <c r="I135" s="23" t="str">
        <f t="shared" si="97"/>
        <v/>
      </c>
      <c r="J135" s="24"/>
      <c r="K135" s="23" t="str">
        <f t="shared" si="108"/>
        <v/>
      </c>
      <c r="L135" s="22"/>
      <c r="M135" s="25" t="str">
        <f t="shared" si="98"/>
        <v/>
      </c>
      <c r="N135" s="91"/>
      <c r="O135" s="92" t="str">
        <f>IF(ISBLANK(N135),"",IF(N135=0,$CC$2,CD135))</f>
        <v/>
      </c>
      <c r="P135" s="92" t="str">
        <f>IF(ISNUMBER(O135),IF(ISNUMBER(O135),IF(ISNUMBER(O135),IF(ISNUMBER(O135),O135+G135+G136+G137+G138+I135+I136+I137+I138+K135+K136+K137+K138+M135+M136+M137+M138,""),""),""),"")</f>
        <v/>
      </c>
      <c r="Q135" s="100" t="str">
        <f>IF(ISNUMBER(P135),VLOOKUP(BV135,BX:BY,2,FALSE),"")</f>
        <v/>
      </c>
      <c r="R135" s="26" t="str">
        <f t="shared" si="109"/>
        <v/>
      </c>
      <c r="S135" s="27" t="str">
        <f t="shared" si="83"/>
        <v/>
      </c>
      <c r="T135" s="2"/>
      <c r="U135" s="2"/>
      <c r="V135" s="2"/>
      <c r="W135" s="2"/>
      <c r="X135" s="61" t="str">
        <f t="shared" si="124"/>
        <v/>
      </c>
      <c r="Y135" s="62" t="str">
        <f t="shared" si="110"/>
        <v/>
      </c>
      <c r="Z135" s="67" t="str">
        <f t="shared" si="99"/>
        <v/>
      </c>
      <c r="AA135" s="68" t="str">
        <f t="shared" si="100"/>
        <v/>
      </c>
      <c r="AB135" s="69" t="str">
        <f t="shared" si="111"/>
        <v/>
      </c>
      <c r="AC135" s="69" t="str">
        <f t="shared" si="101"/>
        <v/>
      </c>
      <c r="AD135" s="64">
        <f t="shared" si="125"/>
        <v>44</v>
      </c>
      <c r="AG135" s="64" t="str">
        <f t="shared" si="102"/>
        <v/>
      </c>
      <c r="AH135" s="64">
        <f t="shared" si="112"/>
        <v>13</v>
      </c>
      <c r="AJ135" s="64" t="str">
        <f t="shared" si="113"/>
        <v/>
      </c>
      <c r="AK135" s="64">
        <f t="shared" si="114"/>
        <v>10</v>
      </c>
      <c r="AM135" s="64" t="str">
        <f t="shared" si="115"/>
        <v/>
      </c>
      <c r="AN135" s="64">
        <f t="shared" si="126"/>
        <v>2</v>
      </c>
      <c r="AP135" s="64" t="str">
        <f t="shared" si="103"/>
        <v/>
      </c>
      <c r="AQ135" s="64">
        <f t="shared" si="127"/>
        <v>23</v>
      </c>
      <c r="AS135" s="64" t="str">
        <f t="shared" si="104"/>
        <v/>
      </c>
      <c r="AT135" s="64">
        <f t="shared" si="128"/>
        <v>7</v>
      </c>
      <c r="AV135" s="64" t="str">
        <f>IF(ISNUMBER(SMALL(#REF!,ROW()-2)),SMALL(#REF!,ROW()-2),"")</f>
        <v/>
      </c>
      <c r="AW135" s="64">
        <f t="shared" si="129"/>
        <v>1</v>
      </c>
      <c r="AY135" s="70"/>
      <c r="AZ135" s="65" t="str">
        <f t="shared" si="105"/>
        <v/>
      </c>
      <c r="BB135" s="74" t="str">
        <f>IF(ISNUMBER(AY135),VLOOKUP(AY135,AZ:BA,2,FALSE),"")</f>
        <v/>
      </c>
      <c r="BC135" s="74"/>
      <c r="BD135" s="74" t="str">
        <f>P135</f>
        <v/>
      </c>
      <c r="BE135" s="64" t="str">
        <f t="shared" si="106"/>
        <v/>
      </c>
      <c r="BF135" s="64">
        <f t="shared" si="116"/>
        <v>12</v>
      </c>
      <c r="BG135" s="74" t="str">
        <f>IF(ISNUMBER(BD135),VLOOKUP(BD135,BE:BF,2,FALSE),"")</f>
        <v/>
      </c>
      <c r="BI135" s="64" t="str">
        <f t="shared" si="117"/>
        <v/>
      </c>
      <c r="BJ135" s="64">
        <f t="shared" si="118"/>
        <v>25</v>
      </c>
      <c r="BN135" s="89" t="str">
        <f>P135</f>
        <v/>
      </c>
      <c r="BO135" s="89">
        <f>SUM(G135,G136,G137,G138)</f>
        <v>0</v>
      </c>
      <c r="BP135" s="89">
        <f>SUM(I135,I136,I137,I138)</f>
        <v>0</v>
      </c>
      <c r="BQ135" s="90">
        <f>SUM(K135,K136,K137,K138)</f>
        <v>0</v>
      </c>
      <c r="BR135" s="90" t="str">
        <f>O135</f>
        <v/>
      </c>
      <c r="BS135" s="84" t="e">
        <f>#REF!</f>
        <v>#REF!</v>
      </c>
      <c r="BT135" s="90">
        <f>SUM(M135,M136,M137,M138)</f>
        <v>0</v>
      </c>
      <c r="BU135" s="84" t="e">
        <f>#REF!</f>
        <v>#REF!</v>
      </c>
      <c r="BV135" s="85" t="str">
        <f>IF(ISNUMBER(P135),CONCATENATE(BN135+100,BO135+100,BP135+100,BQ135+100,BT135+100,BR135+100)+0,"")</f>
        <v/>
      </c>
      <c r="BW135" s="85" t="str">
        <f>IF(ISNUMBER(SMALL(BV:BV,ROW()-2)),SMALL(BV:BV,ROW()-2),"")</f>
        <v/>
      </c>
      <c r="BX135" s="69" t="str">
        <f t="shared" si="119"/>
        <v/>
      </c>
      <c r="BY135" s="64">
        <f t="shared" si="120"/>
        <v>12</v>
      </c>
      <c r="CB135" s="63"/>
      <c r="CC135" s="63" t="str">
        <f t="shared" si="121"/>
        <v xml:space="preserve"> </v>
      </c>
      <c r="CD135" s="103" t="str">
        <f>VLOOKUP(N135,AS:AT,2,FALSE)</f>
        <v xml:space="preserve"> </v>
      </c>
      <c r="CE135" s="56" t="str">
        <f t="shared" si="122"/>
        <v/>
      </c>
      <c r="CF135" s="63"/>
      <c r="CG135" s="63" t="str">
        <f t="shared" si="123"/>
        <v xml:space="preserve"> </v>
      </c>
      <c r="CH135" s="63"/>
      <c r="CI135" s="66"/>
      <c r="CJ135" s="66"/>
      <c r="CK135" s="66"/>
      <c r="CL135" s="66"/>
      <c r="CM135" s="66"/>
      <c r="CN135" s="66"/>
      <c r="CO135" s="66"/>
      <c r="CP135" s="77"/>
      <c r="CQ135" s="77"/>
      <c r="CR135" s="77"/>
      <c r="CS135" s="77"/>
      <c r="CT135" s="77"/>
    </row>
    <row r="136" spans="2:98" ht="12" customHeight="1">
      <c r="B136" s="3" t="str">
        <f t="shared" si="107"/>
        <v/>
      </c>
      <c r="C136" s="20" t="str">
        <f>CONCATENATE(B135,"B")</f>
        <v>34B</v>
      </c>
      <c r="D136" s="21"/>
      <c r="E136" s="86"/>
      <c r="F136" s="22"/>
      <c r="G136" s="23" t="str">
        <f t="shared" si="96"/>
        <v/>
      </c>
      <c r="H136" s="22"/>
      <c r="I136" s="23" t="str">
        <f t="shared" si="97"/>
        <v/>
      </c>
      <c r="J136" s="24"/>
      <c r="K136" s="23" t="str">
        <f t="shared" si="108"/>
        <v/>
      </c>
      <c r="L136" s="22"/>
      <c r="M136" s="23" t="str">
        <f t="shared" si="98"/>
        <v/>
      </c>
      <c r="N136" s="91"/>
      <c r="O136" s="92"/>
      <c r="P136" s="92"/>
      <c r="Q136" s="100"/>
      <c r="R136" s="26" t="str">
        <f t="shared" si="109"/>
        <v/>
      </c>
      <c r="S136" s="27" t="str">
        <f t="shared" si="83"/>
        <v/>
      </c>
      <c r="T136" s="2"/>
      <c r="U136" s="2"/>
      <c r="V136" s="2"/>
      <c r="W136" s="2"/>
      <c r="X136" s="61" t="str">
        <f t="shared" si="124"/>
        <v/>
      </c>
      <c r="Y136" s="62" t="str">
        <f t="shared" si="110"/>
        <v/>
      </c>
      <c r="Z136" s="67" t="str">
        <f t="shared" si="99"/>
        <v/>
      </c>
      <c r="AA136" s="68" t="str">
        <f t="shared" si="100"/>
        <v/>
      </c>
      <c r="AB136" s="69" t="str">
        <f t="shared" si="111"/>
        <v/>
      </c>
      <c r="AC136" s="69" t="str">
        <f t="shared" si="101"/>
        <v/>
      </c>
      <c r="AD136" s="64">
        <f t="shared" si="125"/>
        <v>44</v>
      </c>
      <c r="AG136" s="64" t="str">
        <f t="shared" si="102"/>
        <v/>
      </c>
      <c r="AH136" s="64">
        <f t="shared" si="112"/>
        <v>13</v>
      </c>
      <c r="AJ136" s="64" t="str">
        <f t="shared" si="113"/>
        <v/>
      </c>
      <c r="AK136" s="64">
        <f t="shared" si="114"/>
        <v>10</v>
      </c>
      <c r="AM136" s="64" t="str">
        <f t="shared" si="115"/>
        <v/>
      </c>
      <c r="AN136" s="64">
        <f t="shared" si="126"/>
        <v>2</v>
      </c>
      <c r="AP136" s="64" t="str">
        <f t="shared" si="103"/>
        <v/>
      </c>
      <c r="AQ136" s="64">
        <f t="shared" si="127"/>
        <v>23</v>
      </c>
      <c r="AS136" s="64" t="str">
        <f t="shared" si="104"/>
        <v/>
      </c>
      <c r="AT136" s="64">
        <f t="shared" si="128"/>
        <v>7</v>
      </c>
      <c r="AV136" s="64" t="str">
        <f>IF(ISNUMBER(SMALL(#REF!,ROW()-2)),SMALL(#REF!,ROW()-2),"")</f>
        <v/>
      </c>
      <c r="AW136" s="64">
        <f t="shared" si="129"/>
        <v>1</v>
      </c>
      <c r="AY136" s="70"/>
      <c r="AZ136" s="65" t="str">
        <f t="shared" si="105"/>
        <v/>
      </c>
      <c r="BB136" s="74"/>
      <c r="BC136" s="74"/>
      <c r="BD136" s="74"/>
      <c r="BE136" s="64" t="str">
        <f t="shared" si="106"/>
        <v/>
      </c>
      <c r="BF136" s="64">
        <f t="shared" si="116"/>
        <v>12</v>
      </c>
      <c r="BG136" s="74"/>
      <c r="BI136" s="64" t="str">
        <f t="shared" si="117"/>
        <v/>
      </c>
      <c r="BJ136" s="64">
        <f t="shared" si="118"/>
        <v>25</v>
      </c>
      <c r="BN136" s="89"/>
      <c r="BO136" s="89"/>
      <c r="BP136" s="89"/>
      <c r="BQ136" s="90"/>
      <c r="BR136" s="90"/>
      <c r="BS136" s="84"/>
      <c r="BT136" s="90"/>
      <c r="BU136" s="84"/>
      <c r="BV136" s="85"/>
      <c r="BW136" s="85"/>
      <c r="BX136" s="69" t="str">
        <f t="shared" si="119"/>
        <v/>
      </c>
      <c r="BY136" s="64">
        <f t="shared" si="120"/>
        <v>12</v>
      </c>
      <c r="CB136" s="63"/>
      <c r="CC136" s="63" t="str">
        <f t="shared" si="121"/>
        <v xml:space="preserve"> </v>
      </c>
      <c r="CD136" s="103"/>
      <c r="CE136" s="56" t="str">
        <f t="shared" si="122"/>
        <v/>
      </c>
      <c r="CF136" s="63"/>
      <c r="CG136" s="63" t="str">
        <f t="shared" si="123"/>
        <v xml:space="preserve"> </v>
      </c>
      <c r="CH136" s="63"/>
      <c r="CI136" s="66"/>
      <c r="CJ136" s="66"/>
      <c r="CK136" s="66"/>
      <c r="CL136" s="66"/>
      <c r="CM136" s="66"/>
      <c r="CN136" s="66"/>
      <c r="CO136" s="66"/>
      <c r="CP136" s="77"/>
      <c r="CQ136" s="77"/>
      <c r="CR136" s="77"/>
      <c r="CS136" s="77"/>
      <c r="CT136" s="77"/>
    </row>
    <row r="137" spans="2:98" ht="12" customHeight="1">
      <c r="B137" s="3" t="str">
        <f t="shared" si="107"/>
        <v/>
      </c>
      <c r="C137" s="20" t="str">
        <f>CONCATENATE(B135,"C")</f>
        <v>34C</v>
      </c>
      <c r="D137" s="21"/>
      <c r="E137" s="86"/>
      <c r="F137" s="22"/>
      <c r="G137" s="23" t="str">
        <f t="shared" si="96"/>
        <v/>
      </c>
      <c r="H137" s="22"/>
      <c r="I137" s="23" t="str">
        <f t="shared" si="97"/>
        <v/>
      </c>
      <c r="J137" s="24"/>
      <c r="K137" s="23" t="str">
        <f t="shared" si="108"/>
        <v/>
      </c>
      <c r="L137" s="22"/>
      <c r="M137" s="23" t="str">
        <f t="shared" si="98"/>
        <v/>
      </c>
      <c r="N137" s="91"/>
      <c r="O137" s="92"/>
      <c r="P137" s="92"/>
      <c r="Q137" s="100"/>
      <c r="R137" s="26" t="str">
        <f t="shared" si="109"/>
        <v/>
      </c>
      <c r="S137" s="27" t="str">
        <f t="shared" ref="S137:S162" si="130">IF(ISNUMBER(R137),VLOOKUP(AB137,AC:AD,2,FALSE),"")</f>
        <v/>
      </c>
      <c r="T137" s="2"/>
      <c r="U137" s="2"/>
      <c r="V137" s="2"/>
      <c r="W137" s="2"/>
      <c r="X137" s="61" t="str">
        <f t="shared" si="124"/>
        <v/>
      </c>
      <c r="Y137" s="62" t="str">
        <f t="shared" si="110"/>
        <v/>
      </c>
      <c r="Z137" s="67" t="str">
        <f t="shared" si="99"/>
        <v/>
      </c>
      <c r="AA137" s="68" t="str">
        <f t="shared" si="100"/>
        <v/>
      </c>
      <c r="AB137" s="69" t="str">
        <f t="shared" si="111"/>
        <v/>
      </c>
      <c r="AC137" s="69" t="str">
        <f t="shared" si="101"/>
        <v/>
      </c>
      <c r="AD137" s="64">
        <f t="shared" si="125"/>
        <v>44</v>
      </c>
      <c r="AG137" s="64" t="str">
        <f t="shared" si="102"/>
        <v/>
      </c>
      <c r="AH137" s="64">
        <f t="shared" si="112"/>
        <v>13</v>
      </c>
      <c r="AJ137" s="64" t="str">
        <f t="shared" si="113"/>
        <v/>
      </c>
      <c r="AK137" s="64">
        <f t="shared" si="114"/>
        <v>10</v>
      </c>
      <c r="AM137" s="64" t="str">
        <f t="shared" si="115"/>
        <v/>
      </c>
      <c r="AN137" s="64">
        <f t="shared" si="126"/>
        <v>2</v>
      </c>
      <c r="AP137" s="64" t="str">
        <f t="shared" si="103"/>
        <v/>
      </c>
      <c r="AQ137" s="64">
        <f t="shared" si="127"/>
        <v>23</v>
      </c>
      <c r="AS137" s="64" t="str">
        <f t="shared" si="104"/>
        <v/>
      </c>
      <c r="AT137" s="64">
        <f t="shared" si="128"/>
        <v>7</v>
      </c>
      <c r="AV137" s="64" t="str">
        <f>IF(ISNUMBER(SMALL(#REF!,ROW()-2)),SMALL(#REF!,ROW()-2),"")</f>
        <v/>
      </c>
      <c r="AW137" s="64">
        <f t="shared" si="129"/>
        <v>1</v>
      </c>
      <c r="AY137" s="70"/>
      <c r="AZ137" s="65" t="str">
        <f t="shared" si="105"/>
        <v/>
      </c>
      <c r="BB137" s="74"/>
      <c r="BC137" s="74"/>
      <c r="BD137" s="74"/>
      <c r="BE137" s="64" t="str">
        <f t="shared" si="106"/>
        <v/>
      </c>
      <c r="BF137" s="64">
        <f t="shared" si="116"/>
        <v>12</v>
      </c>
      <c r="BG137" s="74"/>
      <c r="BI137" s="64" t="str">
        <f t="shared" si="117"/>
        <v/>
      </c>
      <c r="BJ137" s="64">
        <f t="shared" si="118"/>
        <v>25</v>
      </c>
      <c r="BN137" s="89"/>
      <c r="BO137" s="89"/>
      <c r="BP137" s="89"/>
      <c r="BQ137" s="90"/>
      <c r="BR137" s="90"/>
      <c r="BS137" s="84"/>
      <c r="BT137" s="90"/>
      <c r="BU137" s="84"/>
      <c r="BV137" s="85"/>
      <c r="BW137" s="85"/>
      <c r="BX137" s="69" t="str">
        <f t="shared" si="119"/>
        <v/>
      </c>
      <c r="BY137" s="64">
        <f t="shared" si="120"/>
        <v>12</v>
      </c>
      <c r="CB137" s="63"/>
      <c r="CC137" s="63" t="str">
        <f t="shared" si="121"/>
        <v xml:space="preserve"> </v>
      </c>
      <c r="CD137" s="103"/>
      <c r="CE137" s="56" t="str">
        <f t="shared" si="122"/>
        <v/>
      </c>
      <c r="CF137" s="63"/>
      <c r="CG137" s="63" t="str">
        <f t="shared" si="123"/>
        <v xml:space="preserve"> </v>
      </c>
      <c r="CH137" s="63"/>
      <c r="CI137" s="66"/>
      <c r="CJ137" s="66"/>
      <c r="CK137" s="66"/>
      <c r="CL137" s="66"/>
      <c r="CM137" s="66"/>
      <c r="CN137" s="66"/>
      <c r="CO137" s="66"/>
      <c r="CP137" s="77"/>
      <c r="CQ137" s="77"/>
      <c r="CR137" s="77"/>
      <c r="CS137" s="77"/>
      <c r="CT137" s="77"/>
    </row>
    <row r="138" spans="2:98" ht="12" customHeight="1">
      <c r="B138" s="3" t="str">
        <f t="shared" si="107"/>
        <v/>
      </c>
      <c r="C138" s="20" t="str">
        <f>CONCATENATE(B135,"D")</f>
        <v>34D</v>
      </c>
      <c r="D138" s="21"/>
      <c r="E138" s="86"/>
      <c r="F138" s="22"/>
      <c r="G138" s="23" t="str">
        <f t="shared" si="96"/>
        <v/>
      </c>
      <c r="H138" s="22"/>
      <c r="I138" s="23" t="str">
        <f t="shared" si="97"/>
        <v/>
      </c>
      <c r="J138" s="24"/>
      <c r="K138" s="23" t="str">
        <f t="shared" si="108"/>
        <v/>
      </c>
      <c r="L138" s="22"/>
      <c r="M138" s="26" t="str">
        <f t="shared" si="98"/>
        <v/>
      </c>
      <c r="N138" s="91"/>
      <c r="O138" s="92"/>
      <c r="P138" s="92"/>
      <c r="Q138" s="100"/>
      <c r="R138" s="26" t="str">
        <f t="shared" si="109"/>
        <v/>
      </c>
      <c r="S138" s="32" t="str">
        <f t="shared" si="130"/>
        <v/>
      </c>
      <c r="T138" s="2"/>
      <c r="U138" s="2"/>
      <c r="V138" s="2"/>
      <c r="W138" s="2"/>
      <c r="X138" s="61" t="str">
        <f t="shared" si="124"/>
        <v/>
      </c>
      <c r="Y138" s="62" t="str">
        <f t="shared" si="110"/>
        <v/>
      </c>
      <c r="Z138" s="67" t="str">
        <f t="shared" si="99"/>
        <v/>
      </c>
      <c r="AA138" s="68" t="str">
        <f t="shared" si="100"/>
        <v/>
      </c>
      <c r="AB138" s="69" t="str">
        <f t="shared" si="111"/>
        <v/>
      </c>
      <c r="AC138" s="69" t="str">
        <f t="shared" si="101"/>
        <v/>
      </c>
      <c r="AD138" s="64">
        <f t="shared" si="125"/>
        <v>44</v>
      </c>
      <c r="AG138" s="64" t="str">
        <f t="shared" si="102"/>
        <v/>
      </c>
      <c r="AH138" s="64">
        <f t="shared" si="112"/>
        <v>13</v>
      </c>
      <c r="AJ138" s="64" t="str">
        <f t="shared" si="113"/>
        <v/>
      </c>
      <c r="AK138" s="64">
        <f t="shared" si="114"/>
        <v>10</v>
      </c>
      <c r="AM138" s="64" t="str">
        <f t="shared" si="115"/>
        <v/>
      </c>
      <c r="AN138" s="64">
        <f t="shared" si="126"/>
        <v>2</v>
      </c>
      <c r="AP138" s="64" t="str">
        <f t="shared" si="103"/>
        <v/>
      </c>
      <c r="AQ138" s="64">
        <f t="shared" si="127"/>
        <v>23</v>
      </c>
      <c r="AS138" s="64" t="str">
        <f t="shared" si="104"/>
        <v/>
      </c>
      <c r="AT138" s="64">
        <f t="shared" si="128"/>
        <v>7</v>
      </c>
      <c r="AV138" s="64" t="str">
        <f>IF(ISNUMBER(SMALL(#REF!,ROW()-2)),SMALL(#REF!,ROW()-2),"")</f>
        <v/>
      </c>
      <c r="AW138" s="64">
        <f t="shared" si="129"/>
        <v>1</v>
      </c>
      <c r="AY138" s="70"/>
      <c r="AZ138" s="65" t="str">
        <f t="shared" si="105"/>
        <v/>
      </c>
      <c r="BB138" s="74" t="str">
        <f>IF(ISNUMBER(AY138),VLOOKUP(AY138,AZ:BA,2,FALSE),"")</f>
        <v/>
      </c>
      <c r="BC138" s="74"/>
      <c r="BD138" s="74">
        <f>P138</f>
        <v>0</v>
      </c>
      <c r="BE138" s="64" t="str">
        <f t="shared" si="106"/>
        <v/>
      </c>
      <c r="BF138" s="64">
        <f t="shared" si="116"/>
        <v>12</v>
      </c>
      <c r="BG138" s="74">
        <f>IF(ISNUMBER(BD138),VLOOKUP(BD138,BE:BF,2,FALSE),"")</f>
        <v>0</v>
      </c>
      <c r="BI138" s="64" t="str">
        <f t="shared" si="117"/>
        <v/>
      </c>
      <c r="BJ138" s="64">
        <f t="shared" si="118"/>
        <v>25</v>
      </c>
      <c r="BN138" s="89"/>
      <c r="BO138" s="89"/>
      <c r="BP138" s="89"/>
      <c r="BQ138" s="90"/>
      <c r="BR138" s="90"/>
      <c r="BS138" s="84" t="e">
        <f>#REF!</f>
        <v>#REF!</v>
      </c>
      <c r="BT138" s="90"/>
      <c r="BU138" s="84" t="e">
        <f>#REF!</f>
        <v>#REF!</v>
      </c>
      <c r="BV138" s="85"/>
      <c r="BW138" s="85"/>
      <c r="BX138" s="69" t="str">
        <f t="shared" si="119"/>
        <v/>
      </c>
      <c r="BY138" s="64">
        <f t="shared" si="120"/>
        <v>12</v>
      </c>
      <c r="CB138" s="63"/>
      <c r="CC138" s="63" t="str">
        <f t="shared" si="121"/>
        <v xml:space="preserve"> </v>
      </c>
      <c r="CD138" s="103"/>
      <c r="CE138" s="56" t="str">
        <f t="shared" si="122"/>
        <v/>
      </c>
      <c r="CF138" s="63"/>
      <c r="CG138" s="63" t="str">
        <f t="shared" si="123"/>
        <v xml:space="preserve"> </v>
      </c>
      <c r="CH138" s="63"/>
      <c r="CI138" s="66"/>
      <c r="CJ138" s="66"/>
      <c r="CK138" s="66"/>
      <c r="CL138" s="66"/>
      <c r="CM138" s="66"/>
      <c r="CN138" s="66"/>
      <c r="CO138" s="66"/>
      <c r="CP138" s="77"/>
      <c r="CQ138" s="77"/>
      <c r="CR138" s="77"/>
      <c r="CS138" s="77"/>
      <c r="CT138" s="77"/>
    </row>
    <row r="139" spans="2:98" ht="12" customHeight="1">
      <c r="B139" s="3">
        <f t="shared" si="107"/>
        <v>35</v>
      </c>
      <c r="C139" s="20" t="str">
        <f>CONCATENATE(B139,"A")</f>
        <v>35A</v>
      </c>
      <c r="D139" s="21"/>
      <c r="E139" s="87"/>
      <c r="F139" s="22"/>
      <c r="G139" s="23" t="str">
        <f t="shared" si="96"/>
        <v/>
      </c>
      <c r="H139" s="22"/>
      <c r="I139" s="23" t="str">
        <f t="shared" si="97"/>
        <v/>
      </c>
      <c r="J139" s="24"/>
      <c r="K139" s="23" t="str">
        <f t="shared" si="108"/>
        <v/>
      </c>
      <c r="L139" s="22"/>
      <c r="M139" s="26" t="str">
        <f t="shared" si="98"/>
        <v/>
      </c>
      <c r="N139" s="91"/>
      <c r="O139" s="92" t="str">
        <f>IF(ISBLANK(N139),"",IF(N139=0,$CC$2,CD139))</f>
        <v/>
      </c>
      <c r="P139" s="92" t="str">
        <f>IF(ISNUMBER(O139),IF(ISNUMBER(O139),IF(ISNUMBER(O139),IF(ISNUMBER(O139),O139+G139+G140+G141+G142+I139+I140+I141+I142+K139+K140+K141+K142+M139+M140+M141+M142,""),""),""),"")</f>
        <v/>
      </c>
      <c r="Q139" s="100" t="str">
        <f>IF(ISNUMBER(P139),VLOOKUP(BV139,BX:BY,2,FALSE),"")</f>
        <v/>
      </c>
      <c r="R139" s="26" t="str">
        <f t="shared" si="109"/>
        <v/>
      </c>
      <c r="S139" s="32" t="str">
        <f t="shared" si="130"/>
        <v/>
      </c>
      <c r="T139" s="2"/>
      <c r="U139" s="2"/>
      <c r="V139" s="2"/>
      <c r="W139" s="2"/>
      <c r="X139" s="61" t="str">
        <f t="shared" si="124"/>
        <v/>
      </c>
      <c r="Y139" s="62" t="str">
        <f t="shared" si="110"/>
        <v/>
      </c>
      <c r="Z139" s="67" t="str">
        <f t="shared" si="99"/>
        <v/>
      </c>
      <c r="AA139" s="68" t="str">
        <f t="shared" si="100"/>
        <v/>
      </c>
      <c r="AB139" s="69" t="str">
        <f t="shared" si="111"/>
        <v/>
      </c>
      <c r="AC139" s="69" t="str">
        <f t="shared" si="101"/>
        <v/>
      </c>
      <c r="AD139" s="64">
        <f t="shared" si="125"/>
        <v>44</v>
      </c>
      <c r="AG139" s="64" t="str">
        <f t="shared" si="102"/>
        <v/>
      </c>
      <c r="AH139" s="64">
        <f t="shared" si="112"/>
        <v>13</v>
      </c>
      <c r="AJ139" s="64" t="str">
        <f t="shared" si="113"/>
        <v/>
      </c>
      <c r="AK139" s="64">
        <f t="shared" si="114"/>
        <v>10</v>
      </c>
      <c r="AM139" s="64" t="str">
        <f t="shared" si="115"/>
        <v/>
      </c>
      <c r="AN139" s="64">
        <f t="shared" si="126"/>
        <v>2</v>
      </c>
      <c r="AP139" s="64" t="str">
        <f t="shared" si="103"/>
        <v/>
      </c>
      <c r="AQ139" s="64">
        <f t="shared" si="127"/>
        <v>23</v>
      </c>
      <c r="AS139" s="64" t="str">
        <f t="shared" si="104"/>
        <v/>
      </c>
      <c r="AT139" s="64">
        <f t="shared" si="128"/>
        <v>7</v>
      </c>
      <c r="AV139" s="64" t="str">
        <f>IF(ISNUMBER(SMALL(#REF!,ROW()-2)),SMALL(#REF!,ROW()-2),"")</f>
        <v/>
      </c>
      <c r="AW139" s="64">
        <f t="shared" si="129"/>
        <v>1</v>
      </c>
      <c r="AY139" s="70"/>
      <c r="AZ139" s="65" t="str">
        <f t="shared" si="105"/>
        <v/>
      </c>
      <c r="BB139" s="74"/>
      <c r="BC139" s="74"/>
      <c r="BD139" s="74"/>
      <c r="BE139" s="64" t="str">
        <f t="shared" si="106"/>
        <v/>
      </c>
      <c r="BF139" s="64">
        <f t="shared" si="116"/>
        <v>12</v>
      </c>
      <c r="BG139" s="74"/>
      <c r="BI139" s="64" t="str">
        <f t="shared" si="117"/>
        <v/>
      </c>
      <c r="BJ139" s="64">
        <f t="shared" si="118"/>
        <v>25</v>
      </c>
      <c r="BN139" s="89" t="str">
        <f>P139</f>
        <v/>
      </c>
      <c r="BO139" s="89">
        <f>SUM(G139,G140,G141,G142)</f>
        <v>0</v>
      </c>
      <c r="BP139" s="89">
        <f>SUM(I139,I140,I141,I142)</f>
        <v>0</v>
      </c>
      <c r="BQ139" s="90">
        <f>SUM(K139,K140,K141,K142)</f>
        <v>0</v>
      </c>
      <c r="BR139" s="90" t="str">
        <f>O139</f>
        <v/>
      </c>
      <c r="BS139" s="84"/>
      <c r="BT139" s="90">
        <f>SUM(M139,M140,M141,M142)</f>
        <v>0</v>
      </c>
      <c r="BU139" s="84"/>
      <c r="BV139" s="85" t="str">
        <f>IF(ISNUMBER(P139),CONCATENATE(BN139+100,BO139+100,BP139+100,BQ139+100,BT139+100,BR139+100)+0,"")</f>
        <v/>
      </c>
      <c r="BW139" s="85" t="str">
        <f>IF(ISNUMBER(SMALL(BV:BV,ROW()-2)),SMALL(BV:BV,ROW()-2),"")</f>
        <v/>
      </c>
      <c r="BX139" s="69" t="str">
        <f t="shared" si="119"/>
        <v/>
      </c>
      <c r="BY139" s="64">
        <f t="shared" si="120"/>
        <v>12</v>
      </c>
      <c r="CB139" s="63"/>
      <c r="CC139" s="63" t="str">
        <f t="shared" si="121"/>
        <v xml:space="preserve"> </v>
      </c>
      <c r="CD139" s="103" t="str">
        <f>VLOOKUP(N139,AS:AT,2,FALSE)</f>
        <v xml:space="preserve"> </v>
      </c>
      <c r="CE139" s="56" t="str">
        <f t="shared" si="122"/>
        <v/>
      </c>
      <c r="CF139" s="63"/>
      <c r="CG139" s="63" t="str">
        <f t="shared" si="123"/>
        <v xml:space="preserve"> </v>
      </c>
      <c r="CH139" s="63"/>
      <c r="CI139" s="66"/>
      <c r="CJ139" s="66"/>
      <c r="CK139" s="66"/>
      <c r="CL139" s="66"/>
      <c r="CM139" s="66"/>
      <c r="CN139" s="66"/>
      <c r="CO139" s="66"/>
      <c r="CP139" s="77"/>
      <c r="CQ139" s="77"/>
      <c r="CR139" s="77"/>
      <c r="CS139" s="77"/>
      <c r="CT139" s="77"/>
    </row>
    <row r="140" spans="2:98" ht="12" customHeight="1">
      <c r="B140" s="3" t="str">
        <f t="shared" si="107"/>
        <v/>
      </c>
      <c r="C140" s="20" t="str">
        <f>CONCATENATE(B139,"B")</f>
        <v>35B</v>
      </c>
      <c r="D140" s="21"/>
      <c r="E140" s="87"/>
      <c r="F140" s="22"/>
      <c r="G140" s="23" t="str">
        <f t="shared" si="96"/>
        <v/>
      </c>
      <c r="H140" s="22"/>
      <c r="I140" s="23" t="str">
        <f t="shared" si="97"/>
        <v/>
      </c>
      <c r="J140" s="24"/>
      <c r="K140" s="23" t="str">
        <f t="shared" si="108"/>
        <v/>
      </c>
      <c r="L140" s="22"/>
      <c r="M140" s="26" t="str">
        <f t="shared" si="98"/>
        <v/>
      </c>
      <c r="N140" s="91"/>
      <c r="O140" s="92"/>
      <c r="P140" s="92"/>
      <c r="Q140" s="100"/>
      <c r="R140" s="26" t="str">
        <f t="shared" si="109"/>
        <v/>
      </c>
      <c r="S140" s="32" t="str">
        <f t="shared" si="130"/>
        <v/>
      </c>
      <c r="T140" s="2"/>
      <c r="U140" s="2"/>
      <c r="V140" s="2"/>
      <c r="W140" s="2"/>
      <c r="X140" s="61" t="str">
        <f t="shared" si="124"/>
        <v/>
      </c>
      <c r="Y140" s="62" t="str">
        <f t="shared" si="110"/>
        <v/>
      </c>
      <c r="Z140" s="67" t="str">
        <f t="shared" si="99"/>
        <v/>
      </c>
      <c r="AA140" s="68" t="str">
        <f t="shared" si="100"/>
        <v/>
      </c>
      <c r="AB140" s="69" t="str">
        <f t="shared" si="111"/>
        <v/>
      </c>
      <c r="AC140" s="69" t="str">
        <f t="shared" si="101"/>
        <v/>
      </c>
      <c r="AD140" s="64">
        <f t="shared" si="125"/>
        <v>44</v>
      </c>
      <c r="AG140" s="64" t="str">
        <f t="shared" si="102"/>
        <v/>
      </c>
      <c r="AH140" s="64">
        <f t="shared" si="112"/>
        <v>13</v>
      </c>
      <c r="AJ140" s="64" t="str">
        <f t="shared" si="113"/>
        <v/>
      </c>
      <c r="AK140" s="64">
        <f t="shared" si="114"/>
        <v>10</v>
      </c>
      <c r="AM140" s="64" t="str">
        <f t="shared" si="115"/>
        <v/>
      </c>
      <c r="AN140" s="64">
        <f t="shared" si="126"/>
        <v>2</v>
      </c>
      <c r="AP140" s="64" t="str">
        <f t="shared" si="103"/>
        <v/>
      </c>
      <c r="AQ140" s="64">
        <f t="shared" si="127"/>
        <v>23</v>
      </c>
      <c r="AS140" s="64" t="str">
        <f t="shared" si="104"/>
        <v/>
      </c>
      <c r="AT140" s="64">
        <f t="shared" si="128"/>
        <v>7</v>
      </c>
      <c r="AV140" s="64" t="str">
        <f>IF(ISNUMBER(SMALL(#REF!,ROW()-2)),SMALL(#REF!,ROW()-2),"")</f>
        <v/>
      </c>
      <c r="AW140" s="64">
        <f t="shared" si="129"/>
        <v>1</v>
      </c>
      <c r="AY140" s="70"/>
      <c r="AZ140" s="65" t="str">
        <f t="shared" si="105"/>
        <v/>
      </c>
      <c r="BB140" s="74"/>
      <c r="BC140" s="74"/>
      <c r="BD140" s="74"/>
      <c r="BE140" s="64" t="str">
        <f t="shared" si="106"/>
        <v/>
      </c>
      <c r="BF140" s="64">
        <f t="shared" si="116"/>
        <v>12</v>
      </c>
      <c r="BG140" s="74"/>
      <c r="BI140" s="64" t="str">
        <f t="shared" si="117"/>
        <v/>
      </c>
      <c r="BJ140" s="64">
        <f t="shared" si="118"/>
        <v>25</v>
      </c>
      <c r="BN140" s="89"/>
      <c r="BO140" s="89"/>
      <c r="BP140" s="89"/>
      <c r="BQ140" s="90"/>
      <c r="BR140" s="90"/>
      <c r="BS140" s="84"/>
      <c r="BT140" s="90"/>
      <c r="BU140" s="84"/>
      <c r="BV140" s="85"/>
      <c r="BW140" s="85"/>
      <c r="BX140" s="69" t="str">
        <f t="shared" si="119"/>
        <v/>
      </c>
      <c r="BY140" s="64">
        <f t="shared" si="120"/>
        <v>12</v>
      </c>
      <c r="CB140" s="63"/>
      <c r="CC140" s="63" t="str">
        <f t="shared" si="121"/>
        <v xml:space="preserve"> </v>
      </c>
      <c r="CD140" s="103"/>
      <c r="CE140" s="56" t="str">
        <f t="shared" si="122"/>
        <v/>
      </c>
      <c r="CF140" s="63"/>
      <c r="CG140" s="63" t="str">
        <f t="shared" si="123"/>
        <v xml:space="preserve"> </v>
      </c>
      <c r="CH140" s="63"/>
      <c r="CI140" s="66"/>
      <c r="CJ140" s="66"/>
      <c r="CK140" s="66"/>
      <c r="CL140" s="66"/>
      <c r="CM140" s="66"/>
      <c r="CN140" s="66"/>
      <c r="CO140" s="66"/>
      <c r="CP140" s="77"/>
      <c r="CQ140" s="77"/>
      <c r="CR140" s="77"/>
      <c r="CS140" s="77"/>
      <c r="CT140" s="77"/>
    </row>
    <row r="141" spans="2:98" ht="12" customHeight="1">
      <c r="B141" s="3" t="str">
        <f t="shared" si="107"/>
        <v/>
      </c>
      <c r="C141" s="20" t="str">
        <f>CONCATENATE(B139,"C")</f>
        <v>35C</v>
      </c>
      <c r="D141" s="21"/>
      <c r="E141" s="87"/>
      <c r="F141" s="22"/>
      <c r="G141" s="23" t="str">
        <f t="shared" si="96"/>
        <v/>
      </c>
      <c r="H141" s="22"/>
      <c r="I141" s="23" t="str">
        <f t="shared" si="97"/>
        <v/>
      </c>
      <c r="J141" s="24"/>
      <c r="K141" s="23" t="str">
        <f t="shared" si="108"/>
        <v/>
      </c>
      <c r="L141" s="22"/>
      <c r="M141" s="25" t="str">
        <f t="shared" si="98"/>
        <v/>
      </c>
      <c r="N141" s="91"/>
      <c r="O141" s="92"/>
      <c r="P141" s="92"/>
      <c r="Q141" s="100"/>
      <c r="R141" s="26" t="str">
        <f t="shared" si="109"/>
        <v/>
      </c>
      <c r="S141" s="27" t="str">
        <f t="shared" si="130"/>
        <v/>
      </c>
      <c r="T141" s="2"/>
      <c r="U141" s="2"/>
      <c r="V141" s="2"/>
      <c r="W141" s="2"/>
      <c r="X141" s="61" t="str">
        <f t="shared" si="124"/>
        <v/>
      </c>
      <c r="Y141" s="62" t="str">
        <f t="shared" si="110"/>
        <v/>
      </c>
      <c r="Z141" s="67" t="str">
        <f t="shared" si="99"/>
        <v/>
      </c>
      <c r="AA141" s="68" t="str">
        <f t="shared" si="100"/>
        <v/>
      </c>
      <c r="AB141" s="69" t="str">
        <f t="shared" si="111"/>
        <v/>
      </c>
      <c r="AC141" s="69" t="str">
        <f t="shared" si="101"/>
        <v/>
      </c>
      <c r="AD141" s="64">
        <f t="shared" si="125"/>
        <v>44</v>
      </c>
      <c r="AG141" s="64" t="str">
        <f t="shared" si="102"/>
        <v/>
      </c>
      <c r="AH141" s="64">
        <f t="shared" si="112"/>
        <v>13</v>
      </c>
      <c r="AJ141" s="64" t="str">
        <f t="shared" si="113"/>
        <v/>
      </c>
      <c r="AK141" s="64">
        <f t="shared" si="114"/>
        <v>10</v>
      </c>
      <c r="AM141" s="64" t="str">
        <f t="shared" si="115"/>
        <v/>
      </c>
      <c r="AN141" s="64">
        <f t="shared" si="126"/>
        <v>2</v>
      </c>
      <c r="AP141" s="64" t="str">
        <f t="shared" si="103"/>
        <v/>
      </c>
      <c r="AQ141" s="64">
        <f t="shared" si="127"/>
        <v>23</v>
      </c>
      <c r="AS141" s="64" t="str">
        <f t="shared" si="104"/>
        <v/>
      </c>
      <c r="AT141" s="64">
        <f t="shared" si="128"/>
        <v>7</v>
      </c>
      <c r="AV141" s="64" t="str">
        <f>IF(ISNUMBER(SMALL(#REF!,ROW()-2)),SMALL(#REF!,ROW()-2),"")</f>
        <v/>
      </c>
      <c r="AW141" s="64">
        <f t="shared" si="129"/>
        <v>1</v>
      </c>
      <c r="AY141" s="70"/>
      <c r="AZ141" s="65" t="str">
        <f t="shared" si="105"/>
        <v/>
      </c>
      <c r="BB141" s="74" t="str">
        <f>IF(ISNUMBER(AY141),VLOOKUP(AY141,AZ:BA,2,FALSE),"")</f>
        <v/>
      </c>
      <c r="BC141" s="74"/>
      <c r="BD141" s="74">
        <f>P141</f>
        <v>0</v>
      </c>
      <c r="BE141" s="64" t="str">
        <f t="shared" si="106"/>
        <v/>
      </c>
      <c r="BF141" s="64">
        <f t="shared" si="116"/>
        <v>12</v>
      </c>
      <c r="BG141" s="74">
        <f>IF(ISNUMBER(BD141),VLOOKUP(BD141,BE:BF,2,FALSE),"")</f>
        <v>0</v>
      </c>
      <c r="BI141" s="64" t="str">
        <f t="shared" si="117"/>
        <v/>
      </c>
      <c r="BJ141" s="64">
        <f t="shared" si="118"/>
        <v>25</v>
      </c>
      <c r="BN141" s="89"/>
      <c r="BO141" s="89"/>
      <c r="BP141" s="89"/>
      <c r="BQ141" s="90"/>
      <c r="BR141" s="90"/>
      <c r="BS141" s="84" t="e">
        <f>#REF!</f>
        <v>#REF!</v>
      </c>
      <c r="BT141" s="90"/>
      <c r="BU141" s="84" t="e">
        <f>#REF!</f>
        <v>#REF!</v>
      </c>
      <c r="BV141" s="85"/>
      <c r="BW141" s="85"/>
      <c r="BX141" s="69" t="str">
        <f t="shared" si="119"/>
        <v/>
      </c>
      <c r="BY141" s="64">
        <f t="shared" si="120"/>
        <v>12</v>
      </c>
      <c r="CB141" s="63"/>
      <c r="CC141" s="63" t="str">
        <f t="shared" si="121"/>
        <v xml:space="preserve"> </v>
      </c>
      <c r="CD141" s="103"/>
      <c r="CE141" s="56" t="str">
        <f t="shared" si="122"/>
        <v/>
      </c>
      <c r="CF141" s="63"/>
      <c r="CG141" s="63" t="str">
        <f t="shared" si="123"/>
        <v xml:space="preserve"> </v>
      </c>
      <c r="CH141" s="63"/>
      <c r="CI141" s="66"/>
      <c r="CJ141" s="66"/>
      <c r="CK141" s="66"/>
      <c r="CL141" s="66"/>
      <c r="CM141" s="66"/>
      <c r="CN141" s="66"/>
      <c r="CO141" s="66"/>
      <c r="CP141" s="77"/>
      <c r="CQ141" s="77"/>
      <c r="CR141" s="77"/>
      <c r="CS141" s="77"/>
      <c r="CT141" s="77"/>
    </row>
    <row r="142" spans="2:98" ht="12" customHeight="1">
      <c r="B142" s="3" t="str">
        <f t="shared" si="107"/>
        <v/>
      </c>
      <c r="C142" s="20" t="str">
        <f>CONCATENATE(B139,"D")</f>
        <v>35D</v>
      </c>
      <c r="D142" s="21"/>
      <c r="E142" s="87"/>
      <c r="F142" s="22"/>
      <c r="G142" s="23" t="str">
        <f t="shared" si="96"/>
        <v/>
      </c>
      <c r="H142" s="22"/>
      <c r="I142" s="23" t="str">
        <f t="shared" si="97"/>
        <v/>
      </c>
      <c r="J142" s="24"/>
      <c r="K142" s="23" t="str">
        <f t="shared" si="108"/>
        <v/>
      </c>
      <c r="L142" s="22"/>
      <c r="M142" s="23" t="str">
        <f t="shared" si="98"/>
        <v/>
      </c>
      <c r="N142" s="91"/>
      <c r="O142" s="92"/>
      <c r="P142" s="92"/>
      <c r="Q142" s="100"/>
      <c r="R142" s="26" t="str">
        <f t="shared" si="109"/>
        <v/>
      </c>
      <c r="S142" s="27" t="str">
        <f t="shared" si="130"/>
        <v/>
      </c>
      <c r="T142" s="2"/>
      <c r="U142" s="2"/>
      <c r="V142" s="2"/>
      <c r="W142" s="2"/>
      <c r="X142" s="61" t="str">
        <f t="shared" si="124"/>
        <v/>
      </c>
      <c r="Y142" s="62" t="str">
        <f t="shared" si="110"/>
        <v/>
      </c>
      <c r="Z142" s="67" t="str">
        <f t="shared" si="99"/>
        <v/>
      </c>
      <c r="AA142" s="68" t="str">
        <f t="shared" si="100"/>
        <v/>
      </c>
      <c r="AB142" s="69" t="str">
        <f t="shared" si="111"/>
        <v/>
      </c>
      <c r="AC142" s="69" t="str">
        <f t="shared" si="101"/>
        <v/>
      </c>
      <c r="AD142" s="64">
        <f t="shared" si="125"/>
        <v>44</v>
      </c>
      <c r="AG142" s="64" t="str">
        <f t="shared" si="102"/>
        <v/>
      </c>
      <c r="AH142" s="64">
        <f t="shared" si="112"/>
        <v>13</v>
      </c>
      <c r="AJ142" s="64" t="str">
        <f t="shared" si="113"/>
        <v/>
      </c>
      <c r="AK142" s="64">
        <f t="shared" si="114"/>
        <v>10</v>
      </c>
      <c r="AM142" s="64" t="str">
        <f t="shared" si="115"/>
        <v/>
      </c>
      <c r="AN142" s="64">
        <f t="shared" si="126"/>
        <v>2</v>
      </c>
      <c r="AP142" s="64" t="str">
        <f t="shared" si="103"/>
        <v/>
      </c>
      <c r="AQ142" s="64">
        <f t="shared" si="127"/>
        <v>23</v>
      </c>
      <c r="AS142" s="64" t="str">
        <f t="shared" si="104"/>
        <v/>
      </c>
      <c r="AT142" s="64">
        <f t="shared" si="128"/>
        <v>7</v>
      </c>
      <c r="AV142" s="64" t="str">
        <f>IF(ISNUMBER(SMALL(#REF!,ROW()-2)),SMALL(#REF!,ROW()-2),"")</f>
        <v/>
      </c>
      <c r="AW142" s="64">
        <f t="shared" si="129"/>
        <v>1</v>
      </c>
      <c r="AY142" s="70"/>
      <c r="AZ142" s="65" t="str">
        <f t="shared" si="105"/>
        <v/>
      </c>
      <c r="BB142" s="74"/>
      <c r="BC142" s="74"/>
      <c r="BD142" s="74"/>
      <c r="BE142" s="64" t="str">
        <f t="shared" si="106"/>
        <v/>
      </c>
      <c r="BF142" s="64">
        <f t="shared" si="116"/>
        <v>12</v>
      </c>
      <c r="BG142" s="74"/>
      <c r="BI142" s="64" t="str">
        <f t="shared" si="117"/>
        <v/>
      </c>
      <c r="BJ142" s="64">
        <f t="shared" si="118"/>
        <v>25</v>
      </c>
      <c r="BN142" s="89"/>
      <c r="BO142" s="89"/>
      <c r="BP142" s="89"/>
      <c r="BQ142" s="90"/>
      <c r="BR142" s="90"/>
      <c r="BS142" s="84"/>
      <c r="BT142" s="90"/>
      <c r="BU142" s="84"/>
      <c r="BV142" s="85"/>
      <c r="BW142" s="85"/>
      <c r="BX142" s="69" t="str">
        <f t="shared" si="119"/>
        <v/>
      </c>
      <c r="BY142" s="64">
        <f t="shared" si="120"/>
        <v>12</v>
      </c>
      <c r="CB142" s="63"/>
      <c r="CC142" s="63" t="str">
        <f t="shared" si="121"/>
        <v xml:space="preserve"> </v>
      </c>
      <c r="CD142" s="103"/>
      <c r="CE142" s="56" t="str">
        <f t="shared" si="122"/>
        <v/>
      </c>
      <c r="CF142" s="63"/>
      <c r="CG142" s="63" t="str">
        <f t="shared" si="123"/>
        <v xml:space="preserve"> </v>
      </c>
      <c r="CH142" s="63"/>
      <c r="CI142" s="66"/>
      <c r="CJ142" s="66"/>
      <c r="CK142" s="66"/>
      <c r="CL142" s="66"/>
      <c r="CM142" s="66"/>
      <c r="CN142" s="66"/>
      <c r="CO142" s="66"/>
      <c r="CP142" s="77"/>
      <c r="CQ142" s="77"/>
      <c r="CR142" s="77"/>
      <c r="CS142" s="77"/>
      <c r="CT142" s="77"/>
    </row>
    <row r="143" spans="2:98" ht="12" customHeight="1">
      <c r="B143" s="3">
        <f t="shared" si="107"/>
        <v>36</v>
      </c>
      <c r="C143" s="20" t="str">
        <f>CONCATENATE(B143,"A")</f>
        <v>36A</v>
      </c>
      <c r="D143" s="21"/>
      <c r="E143" s="86"/>
      <c r="F143" s="22"/>
      <c r="G143" s="23" t="str">
        <f t="shared" si="96"/>
        <v/>
      </c>
      <c r="H143" s="22"/>
      <c r="I143" s="23" t="str">
        <f t="shared" si="97"/>
        <v/>
      </c>
      <c r="J143" s="24"/>
      <c r="K143" s="23" t="str">
        <f t="shared" si="108"/>
        <v/>
      </c>
      <c r="L143" s="22"/>
      <c r="M143" s="23" t="str">
        <f t="shared" si="98"/>
        <v/>
      </c>
      <c r="N143" s="91"/>
      <c r="O143" s="92" t="str">
        <f>IF(ISBLANK(N143),"",IF(N143=0,$CC$2,CD143))</f>
        <v/>
      </c>
      <c r="P143" s="92" t="str">
        <f>IF(ISNUMBER(O143),IF(ISNUMBER(O143),IF(ISNUMBER(O143),IF(ISNUMBER(O143),O143+G143+G144+G145+G146+I143+I144+I145+I146+K143+K144+K145+K146+M143+M144+M145+M146,""),""),""),"")</f>
        <v/>
      </c>
      <c r="Q143" s="100" t="str">
        <f>IF(ISNUMBER(P143),VLOOKUP(BV143,BX:BY,2,FALSE),"")</f>
        <v/>
      </c>
      <c r="R143" s="26" t="str">
        <f t="shared" si="109"/>
        <v/>
      </c>
      <c r="S143" s="27" t="str">
        <f t="shared" si="130"/>
        <v/>
      </c>
      <c r="T143" s="2"/>
      <c r="U143" s="2"/>
      <c r="V143" s="2"/>
      <c r="W143" s="2"/>
      <c r="X143" s="61" t="str">
        <f t="shared" si="124"/>
        <v/>
      </c>
      <c r="Y143" s="62" t="str">
        <f t="shared" si="110"/>
        <v/>
      </c>
      <c r="Z143" s="67" t="str">
        <f t="shared" si="99"/>
        <v/>
      </c>
      <c r="AA143" s="68" t="str">
        <f t="shared" si="100"/>
        <v/>
      </c>
      <c r="AB143" s="69" t="str">
        <f t="shared" si="111"/>
        <v/>
      </c>
      <c r="AC143" s="69" t="str">
        <f t="shared" si="101"/>
        <v/>
      </c>
      <c r="AD143" s="64">
        <f t="shared" si="125"/>
        <v>44</v>
      </c>
      <c r="AG143" s="64" t="str">
        <f t="shared" si="102"/>
        <v/>
      </c>
      <c r="AH143" s="64">
        <f t="shared" si="112"/>
        <v>13</v>
      </c>
      <c r="AJ143" s="64" t="str">
        <f t="shared" si="113"/>
        <v/>
      </c>
      <c r="AK143" s="64">
        <f t="shared" si="114"/>
        <v>10</v>
      </c>
      <c r="AM143" s="64" t="str">
        <f t="shared" si="115"/>
        <v/>
      </c>
      <c r="AN143" s="64">
        <f t="shared" si="126"/>
        <v>2</v>
      </c>
      <c r="AP143" s="64" t="str">
        <f t="shared" si="103"/>
        <v/>
      </c>
      <c r="AQ143" s="64">
        <f t="shared" si="127"/>
        <v>23</v>
      </c>
      <c r="AS143" s="64" t="str">
        <f t="shared" si="104"/>
        <v/>
      </c>
      <c r="AT143" s="64">
        <f t="shared" si="128"/>
        <v>7</v>
      </c>
      <c r="AV143" s="64" t="str">
        <f>IF(ISNUMBER(SMALL(#REF!,ROW()-2)),SMALL(#REF!,ROW()-2),"")</f>
        <v/>
      </c>
      <c r="AW143" s="64">
        <f t="shared" si="129"/>
        <v>1</v>
      </c>
      <c r="AY143" s="70"/>
      <c r="AZ143" s="65" t="str">
        <f t="shared" si="105"/>
        <v/>
      </c>
      <c r="BB143" s="74"/>
      <c r="BC143" s="74"/>
      <c r="BD143" s="74"/>
      <c r="BE143" s="64" t="str">
        <f t="shared" si="106"/>
        <v/>
      </c>
      <c r="BF143" s="64">
        <f t="shared" si="116"/>
        <v>12</v>
      </c>
      <c r="BG143" s="74"/>
      <c r="BI143" s="64" t="str">
        <f t="shared" si="117"/>
        <v/>
      </c>
      <c r="BJ143" s="64">
        <f t="shared" si="118"/>
        <v>25</v>
      </c>
      <c r="BN143" s="89" t="str">
        <f>P143</f>
        <v/>
      </c>
      <c r="BO143" s="89">
        <f>SUM(G143,G144,G145,G146)</f>
        <v>0</v>
      </c>
      <c r="BP143" s="89">
        <f>SUM(I143,I144,I145,I146)</f>
        <v>0</v>
      </c>
      <c r="BQ143" s="90">
        <f>SUM(K143,K144,K145,K146)</f>
        <v>0</v>
      </c>
      <c r="BR143" s="90" t="str">
        <f>O143</f>
        <v/>
      </c>
      <c r="BS143" s="84"/>
      <c r="BT143" s="90">
        <f>SUM(M143,M144,M145,M146)</f>
        <v>0</v>
      </c>
      <c r="BU143" s="84"/>
      <c r="BV143" s="85" t="str">
        <f>IF(ISNUMBER(P143),CONCATENATE(BN143+100,BO143+100,BP143+100,BQ143+100,BT143+100,BR143+100)+0,"")</f>
        <v/>
      </c>
      <c r="BW143" s="85" t="str">
        <f>IF(ISNUMBER(SMALL(BV:BV,ROW()-2)),SMALL(BV:BV,ROW()-2),"")</f>
        <v/>
      </c>
      <c r="BX143" s="69" t="str">
        <f t="shared" si="119"/>
        <v/>
      </c>
      <c r="BY143" s="64">
        <f t="shared" si="120"/>
        <v>12</v>
      </c>
      <c r="CB143" s="63"/>
      <c r="CC143" s="63" t="str">
        <f t="shared" si="121"/>
        <v xml:space="preserve"> </v>
      </c>
      <c r="CD143" s="103" t="str">
        <f>VLOOKUP(N143,AS:AT,2,FALSE)</f>
        <v xml:space="preserve"> </v>
      </c>
      <c r="CE143" s="56" t="str">
        <f t="shared" si="122"/>
        <v/>
      </c>
      <c r="CF143" s="63"/>
      <c r="CG143" s="63" t="str">
        <f t="shared" si="123"/>
        <v xml:space="preserve"> </v>
      </c>
      <c r="CH143" s="63"/>
      <c r="CI143" s="66"/>
      <c r="CJ143" s="66"/>
      <c r="CK143" s="66"/>
      <c r="CL143" s="66"/>
      <c r="CM143" s="66"/>
      <c r="CN143" s="66"/>
      <c r="CO143" s="66"/>
      <c r="CP143" s="77"/>
      <c r="CQ143" s="77"/>
      <c r="CR143" s="77"/>
      <c r="CS143" s="77"/>
      <c r="CT143" s="77"/>
    </row>
    <row r="144" spans="2:98" ht="12" customHeight="1">
      <c r="B144" s="3" t="str">
        <f t="shared" si="107"/>
        <v/>
      </c>
      <c r="C144" s="20" t="str">
        <f>CONCATENATE(B143,"B")</f>
        <v>36B</v>
      </c>
      <c r="D144" s="21"/>
      <c r="E144" s="86"/>
      <c r="F144" s="22"/>
      <c r="G144" s="23" t="str">
        <f t="shared" si="96"/>
        <v/>
      </c>
      <c r="H144" s="22"/>
      <c r="I144" s="23" t="str">
        <f t="shared" si="97"/>
        <v/>
      </c>
      <c r="J144" s="24"/>
      <c r="K144" s="23" t="str">
        <f t="shared" si="108"/>
        <v/>
      </c>
      <c r="L144" s="22"/>
      <c r="M144" s="26" t="str">
        <f t="shared" si="98"/>
        <v/>
      </c>
      <c r="N144" s="91"/>
      <c r="O144" s="92"/>
      <c r="P144" s="92"/>
      <c r="Q144" s="100"/>
      <c r="R144" s="26" t="str">
        <f t="shared" si="109"/>
        <v/>
      </c>
      <c r="S144" s="32" t="str">
        <f t="shared" si="130"/>
        <v/>
      </c>
      <c r="T144" s="2"/>
      <c r="U144" s="2"/>
      <c r="V144" s="2"/>
      <c r="W144" s="2"/>
      <c r="X144" s="61" t="str">
        <f t="shared" si="124"/>
        <v/>
      </c>
      <c r="Y144" s="62" t="str">
        <f t="shared" si="110"/>
        <v/>
      </c>
      <c r="Z144" s="67" t="str">
        <f t="shared" si="99"/>
        <v/>
      </c>
      <c r="AA144" s="68" t="str">
        <f t="shared" si="100"/>
        <v/>
      </c>
      <c r="AB144" s="69" t="str">
        <f t="shared" si="111"/>
        <v/>
      </c>
      <c r="AC144" s="69" t="str">
        <f t="shared" si="101"/>
        <v/>
      </c>
      <c r="AD144" s="64">
        <f t="shared" si="125"/>
        <v>44</v>
      </c>
      <c r="AG144" s="64" t="str">
        <f t="shared" si="102"/>
        <v/>
      </c>
      <c r="AH144" s="64">
        <f t="shared" si="112"/>
        <v>13</v>
      </c>
      <c r="AJ144" s="64" t="str">
        <f t="shared" si="113"/>
        <v/>
      </c>
      <c r="AK144" s="64">
        <f t="shared" si="114"/>
        <v>10</v>
      </c>
      <c r="AM144" s="64" t="str">
        <f t="shared" si="115"/>
        <v/>
      </c>
      <c r="AN144" s="64">
        <f t="shared" si="126"/>
        <v>2</v>
      </c>
      <c r="AP144" s="64" t="str">
        <f t="shared" si="103"/>
        <v/>
      </c>
      <c r="AQ144" s="64">
        <f t="shared" si="127"/>
        <v>23</v>
      </c>
      <c r="AS144" s="64" t="str">
        <f t="shared" si="104"/>
        <v/>
      </c>
      <c r="AT144" s="64">
        <f t="shared" si="128"/>
        <v>7</v>
      </c>
      <c r="AV144" s="64" t="str">
        <f>IF(ISNUMBER(SMALL(#REF!,ROW()-2)),SMALL(#REF!,ROW()-2),"")</f>
        <v/>
      </c>
      <c r="AW144" s="64">
        <f t="shared" si="129"/>
        <v>1</v>
      </c>
      <c r="AY144" s="70"/>
      <c r="AZ144" s="65" t="str">
        <f t="shared" si="105"/>
        <v/>
      </c>
      <c r="BB144" s="74" t="str">
        <f>IF(ISNUMBER(AY144),VLOOKUP(AY144,AZ:BA,2,FALSE),"")</f>
        <v/>
      </c>
      <c r="BC144" s="74"/>
      <c r="BD144" s="74">
        <f>P144</f>
        <v>0</v>
      </c>
      <c r="BE144" s="64" t="str">
        <f t="shared" si="106"/>
        <v/>
      </c>
      <c r="BF144" s="64">
        <f t="shared" si="116"/>
        <v>12</v>
      </c>
      <c r="BG144" s="74">
        <f>IF(ISNUMBER(BD144),VLOOKUP(BD144,BE:BF,2,FALSE),"")</f>
        <v>0</v>
      </c>
      <c r="BI144" s="64" t="str">
        <f t="shared" si="117"/>
        <v/>
      </c>
      <c r="BJ144" s="64">
        <f t="shared" si="118"/>
        <v>25</v>
      </c>
      <c r="BN144" s="89"/>
      <c r="BO144" s="89"/>
      <c r="BP144" s="89"/>
      <c r="BQ144" s="90"/>
      <c r="BR144" s="90"/>
      <c r="BS144" s="84" t="e">
        <f>#REF!</f>
        <v>#REF!</v>
      </c>
      <c r="BT144" s="90"/>
      <c r="BU144" s="84" t="e">
        <f>#REF!</f>
        <v>#REF!</v>
      </c>
      <c r="BV144" s="85"/>
      <c r="BW144" s="85"/>
      <c r="BX144" s="69" t="str">
        <f t="shared" si="119"/>
        <v/>
      </c>
      <c r="BY144" s="64">
        <f t="shared" si="120"/>
        <v>12</v>
      </c>
      <c r="CB144" s="63"/>
      <c r="CC144" s="63" t="str">
        <f t="shared" si="121"/>
        <v xml:space="preserve"> </v>
      </c>
      <c r="CD144" s="103"/>
      <c r="CE144" s="56" t="str">
        <f t="shared" si="122"/>
        <v/>
      </c>
      <c r="CF144" s="63"/>
      <c r="CG144" s="63" t="str">
        <f t="shared" si="123"/>
        <v xml:space="preserve"> </v>
      </c>
      <c r="CH144" s="63"/>
      <c r="CI144" s="66"/>
      <c r="CJ144" s="66"/>
      <c r="CK144" s="66"/>
      <c r="CL144" s="66"/>
      <c r="CM144" s="66"/>
      <c r="CN144" s="66"/>
      <c r="CO144" s="66"/>
      <c r="CP144" s="77"/>
      <c r="CQ144" s="77"/>
      <c r="CR144" s="77"/>
      <c r="CS144" s="77"/>
      <c r="CT144" s="77"/>
    </row>
    <row r="145" spans="1:101" ht="12" customHeight="1">
      <c r="B145" s="3" t="str">
        <f t="shared" si="107"/>
        <v/>
      </c>
      <c r="C145" s="20" t="str">
        <f>CONCATENATE(B143,"C")</f>
        <v>36C</v>
      </c>
      <c r="D145" s="21"/>
      <c r="E145" s="86"/>
      <c r="F145" s="22"/>
      <c r="G145" s="23" t="str">
        <f t="shared" si="96"/>
        <v/>
      </c>
      <c r="H145" s="22"/>
      <c r="I145" s="23" t="str">
        <f t="shared" si="97"/>
        <v/>
      </c>
      <c r="J145" s="24"/>
      <c r="K145" s="23" t="str">
        <f t="shared" si="108"/>
        <v/>
      </c>
      <c r="L145" s="22"/>
      <c r="M145" s="26" t="str">
        <f t="shared" si="98"/>
        <v/>
      </c>
      <c r="N145" s="91"/>
      <c r="O145" s="92"/>
      <c r="P145" s="92"/>
      <c r="Q145" s="100"/>
      <c r="R145" s="26" t="str">
        <f t="shared" si="109"/>
        <v/>
      </c>
      <c r="S145" s="32" t="str">
        <f t="shared" si="130"/>
        <v/>
      </c>
      <c r="T145" s="2"/>
      <c r="U145" s="2"/>
      <c r="V145" s="2"/>
      <c r="W145" s="2"/>
      <c r="X145" s="61" t="str">
        <f t="shared" si="124"/>
        <v/>
      </c>
      <c r="Y145" s="62" t="str">
        <f t="shared" si="110"/>
        <v/>
      </c>
      <c r="Z145" s="67" t="str">
        <f t="shared" si="99"/>
        <v/>
      </c>
      <c r="AA145" s="68" t="str">
        <f t="shared" si="100"/>
        <v/>
      </c>
      <c r="AB145" s="69" t="str">
        <f t="shared" si="111"/>
        <v/>
      </c>
      <c r="AC145" s="69" t="str">
        <f t="shared" si="101"/>
        <v/>
      </c>
      <c r="AD145" s="64">
        <f t="shared" si="125"/>
        <v>44</v>
      </c>
      <c r="AG145" s="64" t="str">
        <f t="shared" si="102"/>
        <v/>
      </c>
      <c r="AH145" s="64">
        <f t="shared" si="112"/>
        <v>13</v>
      </c>
      <c r="AJ145" s="64" t="str">
        <f t="shared" si="113"/>
        <v/>
      </c>
      <c r="AK145" s="64">
        <f t="shared" si="114"/>
        <v>10</v>
      </c>
      <c r="AM145" s="64" t="str">
        <f t="shared" si="115"/>
        <v/>
      </c>
      <c r="AN145" s="64">
        <f t="shared" si="126"/>
        <v>2</v>
      </c>
      <c r="AP145" s="64" t="str">
        <f t="shared" si="103"/>
        <v/>
      </c>
      <c r="AQ145" s="64">
        <f t="shared" si="127"/>
        <v>23</v>
      </c>
      <c r="AS145" s="64" t="str">
        <f t="shared" si="104"/>
        <v/>
      </c>
      <c r="AT145" s="64">
        <f t="shared" si="128"/>
        <v>7</v>
      </c>
      <c r="AV145" s="64" t="str">
        <f>IF(ISNUMBER(SMALL(#REF!,ROW()-2)),SMALL(#REF!,ROW()-2),"")</f>
        <v/>
      </c>
      <c r="AW145" s="64">
        <f t="shared" si="129"/>
        <v>1</v>
      </c>
      <c r="AY145" s="70"/>
      <c r="AZ145" s="65" t="str">
        <f t="shared" si="105"/>
        <v/>
      </c>
      <c r="BB145" s="74"/>
      <c r="BC145" s="74"/>
      <c r="BD145" s="74"/>
      <c r="BE145" s="64" t="str">
        <f t="shared" si="106"/>
        <v/>
      </c>
      <c r="BF145" s="64">
        <f t="shared" si="116"/>
        <v>12</v>
      </c>
      <c r="BG145" s="74"/>
      <c r="BI145" s="64" t="str">
        <f t="shared" si="117"/>
        <v/>
      </c>
      <c r="BJ145" s="64">
        <f t="shared" si="118"/>
        <v>25</v>
      </c>
      <c r="BN145" s="89"/>
      <c r="BO145" s="89"/>
      <c r="BP145" s="89"/>
      <c r="BQ145" s="90"/>
      <c r="BR145" s="90"/>
      <c r="BS145" s="84"/>
      <c r="BT145" s="90"/>
      <c r="BU145" s="84"/>
      <c r="BV145" s="85"/>
      <c r="BW145" s="85"/>
      <c r="BX145" s="69" t="str">
        <f t="shared" si="119"/>
        <v/>
      </c>
      <c r="BY145" s="64">
        <f t="shared" si="120"/>
        <v>12</v>
      </c>
      <c r="CB145" s="63"/>
      <c r="CC145" s="63" t="str">
        <f t="shared" si="121"/>
        <v xml:space="preserve"> </v>
      </c>
      <c r="CD145" s="103"/>
      <c r="CE145" s="56" t="str">
        <f t="shared" si="122"/>
        <v/>
      </c>
      <c r="CF145" s="63"/>
      <c r="CG145" s="63" t="str">
        <f t="shared" si="123"/>
        <v xml:space="preserve"> </v>
      </c>
      <c r="CH145" s="63"/>
      <c r="CI145" s="66"/>
      <c r="CJ145" s="66"/>
      <c r="CK145" s="66"/>
      <c r="CL145" s="66"/>
      <c r="CM145" s="66"/>
      <c r="CN145" s="66"/>
      <c r="CO145" s="66"/>
      <c r="CP145" s="77"/>
      <c r="CQ145" s="77"/>
      <c r="CR145" s="77"/>
      <c r="CS145" s="77"/>
      <c r="CT145" s="77"/>
    </row>
    <row r="146" spans="1:101" ht="12" customHeight="1">
      <c r="B146" s="3" t="str">
        <f t="shared" si="107"/>
        <v/>
      </c>
      <c r="C146" s="20" t="str">
        <f>CONCATENATE(B143,"D")</f>
        <v>36D</v>
      </c>
      <c r="D146" s="21"/>
      <c r="E146" s="86"/>
      <c r="F146" s="22"/>
      <c r="G146" s="23" t="str">
        <f t="shared" si="96"/>
        <v/>
      </c>
      <c r="H146" s="22"/>
      <c r="I146" s="23" t="str">
        <f t="shared" si="97"/>
        <v/>
      </c>
      <c r="J146" s="24"/>
      <c r="K146" s="23" t="str">
        <f t="shared" si="108"/>
        <v/>
      </c>
      <c r="L146" s="22"/>
      <c r="M146" s="26" t="str">
        <f t="shared" si="98"/>
        <v/>
      </c>
      <c r="N146" s="91"/>
      <c r="O146" s="92"/>
      <c r="P146" s="92"/>
      <c r="Q146" s="100"/>
      <c r="R146" s="26" t="str">
        <f t="shared" si="109"/>
        <v/>
      </c>
      <c r="S146" s="32" t="str">
        <f t="shared" si="130"/>
        <v/>
      </c>
      <c r="T146" s="2"/>
      <c r="U146" s="2"/>
      <c r="V146" s="2"/>
      <c r="W146" s="2"/>
      <c r="X146" s="61" t="str">
        <f t="shared" si="124"/>
        <v/>
      </c>
      <c r="Y146" s="62" t="str">
        <f t="shared" si="110"/>
        <v/>
      </c>
      <c r="Z146" s="67" t="str">
        <f t="shared" si="99"/>
        <v/>
      </c>
      <c r="AA146" s="68" t="str">
        <f t="shared" si="100"/>
        <v/>
      </c>
      <c r="AB146" s="69" t="str">
        <f t="shared" si="111"/>
        <v/>
      </c>
      <c r="AC146" s="69" t="str">
        <f t="shared" si="101"/>
        <v/>
      </c>
      <c r="AD146" s="64">
        <f t="shared" si="125"/>
        <v>44</v>
      </c>
      <c r="AG146" s="64" t="str">
        <f t="shared" si="102"/>
        <v/>
      </c>
      <c r="AH146" s="64">
        <f t="shared" si="112"/>
        <v>13</v>
      </c>
      <c r="AJ146" s="64" t="str">
        <f t="shared" si="113"/>
        <v/>
      </c>
      <c r="AK146" s="64">
        <f t="shared" si="114"/>
        <v>10</v>
      </c>
      <c r="AM146" s="64" t="str">
        <f t="shared" si="115"/>
        <v/>
      </c>
      <c r="AN146" s="64">
        <f t="shared" si="126"/>
        <v>2</v>
      </c>
      <c r="AP146" s="64" t="str">
        <f t="shared" si="103"/>
        <v/>
      </c>
      <c r="AQ146" s="64">
        <f t="shared" si="127"/>
        <v>23</v>
      </c>
      <c r="AS146" s="64" t="str">
        <f t="shared" si="104"/>
        <v/>
      </c>
      <c r="AT146" s="64">
        <f t="shared" si="128"/>
        <v>7</v>
      </c>
      <c r="AV146" s="64" t="str">
        <f>IF(ISNUMBER(SMALL(#REF!,ROW()-2)),SMALL(#REF!,ROW()-2),"")</f>
        <v/>
      </c>
      <c r="AW146" s="64">
        <f t="shared" si="129"/>
        <v>1</v>
      </c>
      <c r="AY146" s="70"/>
      <c r="AZ146" s="65" t="str">
        <f t="shared" si="105"/>
        <v/>
      </c>
      <c r="BB146" s="74"/>
      <c r="BC146" s="74"/>
      <c r="BD146" s="74"/>
      <c r="BE146" s="64" t="str">
        <f t="shared" si="106"/>
        <v/>
      </c>
      <c r="BF146" s="64">
        <f t="shared" si="116"/>
        <v>12</v>
      </c>
      <c r="BG146" s="74"/>
      <c r="BI146" s="64" t="str">
        <f t="shared" si="117"/>
        <v/>
      </c>
      <c r="BJ146" s="64">
        <f t="shared" si="118"/>
        <v>25</v>
      </c>
      <c r="BN146" s="89"/>
      <c r="BO146" s="89"/>
      <c r="BP146" s="89"/>
      <c r="BQ146" s="90"/>
      <c r="BR146" s="90"/>
      <c r="BS146" s="84"/>
      <c r="BT146" s="90"/>
      <c r="BU146" s="84"/>
      <c r="BV146" s="85"/>
      <c r="BW146" s="85"/>
      <c r="BX146" s="69" t="str">
        <f t="shared" si="119"/>
        <v/>
      </c>
      <c r="BY146" s="64">
        <f t="shared" si="120"/>
        <v>12</v>
      </c>
      <c r="CB146" s="63"/>
      <c r="CC146" s="63" t="str">
        <f t="shared" si="121"/>
        <v xml:space="preserve"> </v>
      </c>
      <c r="CD146" s="103"/>
      <c r="CE146" s="56" t="str">
        <f t="shared" si="122"/>
        <v/>
      </c>
      <c r="CF146" s="63"/>
      <c r="CG146" s="63" t="str">
        <f t="shared" si="123"/>
        <v xml:space="preserve"> </v>
      </c>
      <c r="CH146" s="63"/>
      <c r="CI146" s="66"/>
      <c r="CJ146" s="66"/>
      <c r="CK146" s="66"/>
      <c r="CL146" s="66"/>
      <c r="CM146" s="66"/>
      <c r="CN146" s="66"/>
      <c r="CO146" s="66"/>
      <c r="CP146" s="77"/>
      <c r="CQ146" s="77"/>
      <c r="CR146" s="77"/>
      <c r="CS146" s="77"/>
      <c r="CT146" s="77"/>
    </row>
    <row r="147" spans="1:101" ht="12" customHeight="1">
      <c r="B147" s="3">
        <f t="shared" si="107"/>
        <v>37</v>
      </c>
      <c r="C147" s="20" t="str">
        <f>CONCATENATE(B147,"A")</f>
        <v>37A</v>
      </c>
      <c r="D147" s="21"/>
      <c r="E147" s="87"/>
      <c r="F147" s="22"/>
      <c r="G147" s="23" t="str">
        <f t="shared" si="96"/>
        <v/>
      </c>
      <c r="H147" s="22"/>
      <c r="I147" s="23" t="str">
        <f t="shared" si="97"/>
        <v/>
      </c>
      <c r="J147" s="24"/>
      <c r="K147" s="23" t="str">
        <f t="shared" si="108"/>
        <v/>
      </c>
      <c r="L147" s="22"/>
      <c r="M147" s="25" t="str">
        <f t="shared" si="98"/>
        <v/>
      </c>
      <c r="N147" s="91"/>
      <c r="O147" s="92" t="str">
        <f>IF(ISBLANK(N147),"",IF(N147=0,$CC$2,CD147))</f>
        <v/>
      </c>
      <c r="P147" s="92" t="str">
        <f>IF(ISNUMBER(O147),IF(ISNUMBER(O147),IF(ISNUMBER(O147),IF(ISNUMBER(O147),O147+G147+G148+G149+G150+I147+I148+I149+I150+K147+K148+K149+K150+M147+M148+M149+M150,""),""),""),"")</f>
        <v/>
      </c>
      <c r="Q147" s="100" t="str">
        <f>IF(ISNUMBER(P147),VLOOKUP(BV147,BX:BY,2,FALSE),"")</f>
        <v/>
      </c>
      <c r="R147" s="26" t="str">
        <f t="shared" si="109"/>
        <v/>
      </c>
      <c r="S147" s="27" t="str">
        <f t="shared" si="130"/>
        <v/>
      </c>
      <c r="T147" s="2"/>
      <c r="U147" s="2"/>
      <c r="V147" s="2"/>
      <c r="W147" s="2"/>
      <c r="X147" s="61" t="str">
        <f t="shared" si="124"/>
        <v/>
      </c>
      <c r="Y147" s="62" t="str">
        <f t="shared" si="110"/>
        <v/>
      </c>
      <c r="Z147" s="67" t="str">
        <f t="shared" si="99"/>
        <v/>
      </c>
      <c r="AA147" s="68" t="str">
        <f t="shared" si="100"/>
        <v/>
      </c>
      <c r="AB147" s="69" t="str">
        <f t="shared" si="111"/>
        <v/>
      </c>
      <c r="AC147" s="69" t="str">
        <f t="shared" si="101"/>
        <v/>
      </c>
      <c r="AD147" s="64">
        <f t="shared" si="125"/>
        <v>44</v>
      </c>
      <c r="AG147" s="64" t="str">
        <f t="shared" si="102"/>
        <v/>
      </c>
      <c r="AH147" s="64">
        <f t="shared" si="112"/>
        <v>13</v>
      </c>
      <c r="AJ147" s="64" t="str">
        <f t="shared" si="113"/>
        <v/>
      </c>
      <c r="AK147" s="64">
        <f t="shared" si="114"/>
        <v>10</v>
      </c>
      <c r="AM147" s="64" t="str">
        <f t="shared" si="115"/>
        <v/>
      </c>
      <c r="AN147" s="64">
        <f t="shared" si="126"/>
        <v>2</v>
      </c>
      <c r="AP147" s="64" t="str">
        <f t="shared" si="103"/>
        <v/>
      </c>
      <c r="AQ147" s="64">
        <f t="shared" si="127"/>
        <v>23</v>
      </c>
      <c r="AS147" s="64" t="str">
        <f t="shared" si="104"/>
        <v/>
      </c>
      <c r="AT147" s="64">
        <f t="shared" si="128"/>
        <v>7</v>
      </c>
      <c r="AV147" s="64" t="str">
        <f>IF(ISNUMBER(SMALL(#REF!,ROW()-2)),SMALL(#REF!,ROW()-2),"")</f>
        <v/>
      </c>
      <c r="AW147" s="64">
        <f t="shared" si="129"/>
        <v>1</v>
      </c>
      <c r="AY147" s="70"/>
      <c r="AZ147" s="65" t="str">
        <f t="shared" si="105"/>
        <v/>
      </c>
      <c r="BB147" s="74" t="str">
        <f>IF(ISNUMBER(AY147),VLOOKUP(AY147,AZ:BA,2,FALSE),"")</f>
        <v/>
      </c>
      <c r="BC147" s="74"/>
      <c r="BD147" s="74" t="str">
        <f>P147</f>
        <v/>
      </c>
      <c r="BE147" s="64" t="str">
        <f t="shared" si="106"/>
        <v/>
      </c>
      <c r="BF147" s="64">
        <f t="shared" si="116"/>
        <v>12</v>
      </c>
      <c r="BG147" s="74" t="str">
        <f>IF(ISNUMBER(BD147),VLOOKUP(BD147,BE:BF,2,FALSE),"")</f>
        <v/>
      </c>
      <c r="BI147" s="64" t="str">
        <f t="shared" si="117"/>
        <v/>
      </c>
      <c r="BJ147" s="64">
        <f t="shared" si="118"/>
        <v>25</v>
      </c>
      <c r="BN147" s="89" t="str">
        <f>P147</f>
        <v/>
      </c>
      <c r="BO147" s="89">
        <f>SUM(G147,G148,G149,G150)</f>
        <v>0</v>
      </c>
      <c r="BP147" s="89">
        <f>SUM(I147,I148,I149,I150)</f>
        <v>0</v>
      </c>
      <c r="BQ147" s="90">
        <f>SUM(K147,K148,K149,K150)</f>
        <v>0</v>
      </c>
      <c r="BR147" s="90" t="str">
        <f>O147</f>
        <v/>
      </c>
      <c r="BS147" s="84" t="e">
        <f>#REF!</f>
        <v>#REF!</v>
      </c>
      <c r="BT147" s="90">
        <f>SUM(M147,M148,M149,M150)</f>
        <v>0</v>
      </c>
      <c r="BU147" s="84" t="e">
        <f>#REF!</f>
        <v>#REF!</v>
      </c>
      <c r="BV147" s="85" t="str">
        <f>IF(ISNUMBER(P147),CONCATENATE(BN147+100,BO147+100,BP147+100,BQ147+100,BT147+100,BR147+100)+0,"")</f>
        <v/>
      </c>
      <c r="BW147" s="85" t="str">
        <f>IF(ISNUMBER(SMALL(BV:BV,ROW()-2)),SMALL(BV:BV,ROW()-2),"")</f>
        <v/>
      </c>
      <c r="BX147" s="69" t="str">
        <f t="shared" si="119"/>
        <v/>
      </c>
      <c r="BY147" s="64">
        <f t="shared" si="120"/>
        <v>12</v>
      </c>
      <c r="CB147" s="63"/>
      <c r="CC147" s="63" t="str">
        <f t="shared" si="121"/>
        <v xml:space="preserve"> </v>
      </c>
      <c r="CD147" s="103" t="str">
        <f>VLOOKUP(N147,AS:AT,2,FALSE)</f>
        <v xml:space="preserve"> </v>
      </c>
      <c r="CE147" s="56" t="str">
        <f t="shared" si="122"/>
        <v/>
      </c>
      <c r="CF147" s="63"/>
      <c r="CG147" s="63" t="str">
        <f t="shared" si="123"/>
        <v xml:space="preserve"> </v>
      </c>
      <c r="CH147" s="63"/>
      <c r="CI147" s="66"/>
      <c r="CJ147" s="66"/>
      <c r="CK147" s="66"/>
      <c r="CL147" s="66"/>
      <c r="CM147" s="66"/>
      <c r="CN147" s="66"/>
      <c r="CO147" s="66"/>
      <c r="CP147" s="77"/>
      <c r="CQ147" s="77"/>
      <c r="CR147" s="77"/>
      <c r="CS147" s="77"/>
      <c r="CT147" s="77"/>
    </row>
    <row r="148" spans="1:101" ht="12" customHeight="1">
      <c r="B148" s="3" t="str">
        <f t="shared" si="107"/>
        <v/>
      </c>
      <c r="C148" s="20" t="str">
        <f>CONCATENATE(B147,"B")</f>
        <v>37B</v>
      </c>
      <c r="D148" s="21"/>
      <c r="E148" s="87"/>
      <c r="F148" s="22"/>
      <c r="G148" s="23" t="str">
        <f t="shared" si="96"/>
        <v/>
      </c>
      <c r="H148" s="22"/>
      <c r="I148" s="23" t="str">
        <f t="shared" si="97"/>
        <v/>
      </c>
      <c r="J148" s="24"/>
      <c r="K148" s="23" t="str">
        <f t="shared" si="108"/>
        <v/>
      </c>
      <c r="L148" s="22"/>
      <c r="M148" s="23" t="str">
        <f t="shared" si="98"/>
        <v/>
      </c>
      <c r="N148" s="91"/>
      <c r="O148" s="92"/>
      <c r="P148" s="92"/>
      <c r="Q148" s="100"/>
      <c r="R148" s="26" t="str">
        <f t="shared" si="109"/>
        <v/>
      </c>
      <c r="S148" s="27" t="str">
        <f t="shared" si="130"/>
        <v/>
      </c>
      <c r="T148" s="2"/>
      <c r="U148" s="2"/>
      <c r="V148" s="2"/>
      <c r="W148" s="2"/>
      <c r="X148" s="61" t="str">
        <f t="shared" si="124"/>
        <v/>
      </c>
      <c r="Y148" s="62" t="str">
        <f t="shared" si="110"/>
        <v/>
      </c>
      <c r="Z148" s="67" t="str">
        <f t="shared" si="99"/>
        <v/>
      </c>
      <c r="AA148" s="68" t="str">
        <f t="shared" si="100"/>
        <v/>
      </c>
      <c r="AB148" s="69" t="str">
        <f t="shared" si="111"/>
        <v/>
      </c>
      <c r="AC148" s="69" t="str">
        <f t="shared" si="101"/>
        <v/>
      </c>
      <c r="AD148" s="64">
        <f t="shared" si="125"/>
        <v>44</v>
      </c>
      <c r="AG148" s="64" t="str">
        <f t="shared" si="102"/>
        <v/>
      </c>
      <c r="AH148" s="64">
        <f t="shared" si="112"/>
        <v>13</v>
      </c>
      <c r="AJ148" s="64" t="str">
        <f t="shared" si="113"/>
        <v/>
      </c>
      <c r="AK148" s="64">
        <f t="shared" si="114"/>
        <v>10</v>
      </c>
      <c r="AM148" s="64" t="str">
        <f t="shared" si="115"/>
        <v/>
      </c>
      <c r="AN148" s="64">
        <f t="shared" si="126"/>
        <v>2</v>
      </c>
      <c r="AP148" s="64" t="str">
        <f t="shared" si="103"/>
        <v/>
      </c>
      <c r="AQ148" s="64">
        <f t="shared" si="127"/>
        <v>23</v>
      </c>
      <c r="AS148" s="64" t="str">
        <f t="shared" si="104"/>
        <v/>
      </c>
      <c r="AT148" s="64">
        <f t="shared" si="128"/>
        <v>7</v>
      </c>
      <c r="AV148" s="64" t="str">
        <f>IF(ISNUMBER(SMALL(#REF!,ROW()-2)),SMALL(#REF!,ROW()-2),"")</f>
        <v/>
      </c>
      <c r="AW148" s="64">
        <f t="shared" si="129"/>
        <v>1</v>
      </c>
      <c r="AY148" s="70"/>
      <c r="AZ148" s="65" t="str">
        <f t="shared" si="105"/>
        <v/>
      </c>
      <c r="BB148" s="74"/>
      <c r="BC148" s="74"/>
      <c r="BD148" s="74"/>
      <c r="BE148" s="64" t="str">
        <f t="shared" si="106"/>
        <v/>
      </c>
      <c r="BF148" s="64">
        <f t="shared" si="116"/>
        <v>12</v>
      </c>
      <c r="BG148" s="74"/>
      <c r="BI148" s="64" t="str">
        <f t="shared" si="117"/>
        <v/>
      </c>
      <c r="BJ148" s="64">
        <f t="shared" si="118"/>
        <v>25</v>
      </c>
      <c r="BN148" s="89"/>
      <c r="BO148" s="89"/>
      <c r="BP148" s="89"/>
      <c r="BQ148" s="90"/>
      <c r="BR148" s="90"/>
      <c r="BS148" s="84"/>
      <c r="BT148" s="90"/>
      <c r="BU148" s="84"/>
      <c r="BV148" s="85"/>
      <c r="BW148" s="85"/>
      <c r="BX148" s="69" t="str">
        <f t="shared" si="119"/>
        <v/>
      </c>
      <c r="BY148" s="64">
        <f t="shared" si="120"/>
        <v>12</v>
      </c>
      <c r="CB148" s="63"/>
      <c r="CC148" s="63" t="str">
        <f t="shared" si="121"/>
        <v xml:space="preserve"> </v>
      </c>
      <c r="CD148" s="103"/>
      <c r="CE148" s="56" t="str">
        <f t="shared" si="122"/>
        <v/>
      </c>
      <c r="CF148" s="63"/>
      <c r="CG148" s="63" t="str">
        <f t="shared" si="123"/>
        <v xml:space="preserve"> </v>
      </c>
      <c r="CH148" s="63"/>
      <c r="CI148" s="66"/>
      <c r="CJ148" s="66"/>
      <c r="CK148" s="66"/>
      <c r="CL148" s="66"/>
      <c r="CM148" s="66"/>
      <c r="CN148" s="66"/>
      <c r="CO148" s="66"/>
      <c r="CP148" s="77"/>
      <c r="CQ148" s="77"/>
      <c r="CR148" s="77"/>
      <c r="CS148" s="77"/>
      <c r="CT148" s="77"/>
    </row>
    <row r="149" spans="1:101" ht="12" customHeight="1">
      <c r="B149" s="3" t="str">
        <f t="shared" si="107"/>
        <v/>
      </c>
      <c r="C149" s="20" t="str">
        <f>CONCATENATE(B147,"C")</f>
        <v>37C</v>
      </c>
      <c r="D149" s="21"/>
      <c r="E149" s="87"/>
      <c r="F149" s="22"/>
      <c r="G149" s="23" t="str">
        <f t="shared" si="96"/>
        <v/>
      </c>
      <c r="H149" s="22"/>
      <c r="I149" s="23" t="str">
        <f t="shared" si="97"/>
        <v/>
      </c>
      <c r="J149" s="24"/>
      <c r="K149" s="23" t="str">
        <f t="shared" si="108"/>
        <v/>
      </c>
      <c r="L149" s="22"/>
      <c r="M149" s="23" t="str">
        <f t="shared" si="98"/>
        <v/>
      </c>
      <c r="N149" s="91"/>
      <c r="O149" s="92"/>
      <c r="P149" s="92"/>
      <c r="Q149" s="100"/>
      <c r="R149" s="26" t="str">
        <f t="shared" si="109"/>
        <v/>
      </c>
      <c r="S149" s="27" t="str">
        <f t="shared" si="130"/>
        <v/>
      </c>
      <c r="T149" s="2"/>
      <c r="U149" s="2"/>
      <c r="V149" s="2"/>
      <c r="W149" s="2"/>
      <c r="X149" s="61" t="str">
        <f t="shared" si="124"/>
        <v/>
      </c>
      <c r="Y149" s="62" t="str">
        <f t="shared" si="110"/>
        <v/>
      </c>
      <c r="Z149" s="67" t="str">
        <f t="shared" si="99"/>
        <v/>
      </c>
      <c r="AA149" s="68" t="str">
        <f t="shared" si="100"/>
        <v/>
      </c>
      <c r="AB149" s="69" t="str">
        <f t="shared" si="111"/>
        <v/>
      </c>
      <c r="AC149" s="69" t="str">
        <f t="shared" si="101"/>
        <v/>
      </c>
      <c r="AD149" s="64">
        <f t="shared" si="125"/>
        <v>44</v>
      </c>
      <c r="AG149" s="64" t="str">
        <f t="shared" si="102"/>
        <v/>
      </c>
      <c r="AH149" s="64">
        <f t="shared" si="112"/>
        <v>13</v>
      </c>
      <c r="AJ149" s="64" t="str">
        <f t="shared" si="113"/>
        <v/>
      </c>
      <c r="AK149" s="64">
        <f t="shared" si="114"/>
        <v>10</v>
      </c>
      <c r="AM149" s="64" t="str">
        <f t="shared" si="115"/>
        <v/>
      </c>
      <c r="AN149" s="64">
        <f t="shared" si="126"/>
        <v>2</v>
      </c>
      <c r="AP149" s="64" t="str">
        <f t="shared" si="103"/>
        <v/>
      </c>
      <c r="AQ149" s="64">
        <f t="shared" si="127"/>
        <v>23</v>
      </c>
      <c r="AS149" s="64" t="str">
        <f t="shared" si="104"/>
        <v/>
      </c>
      <c r="AT149" s="64">
        <f t="shared" si="128"/>
        <v>7</v>
      </c>
      <c r="AV149" s="64" t="str">
        <f>IF(ISNUMBER(SMALL(#REF!,ROW()-2)),SMALL(#REF!,ROW()-2),"")</f>
        <v/>
      </c>
      <c r="AW149" s="64">
        <f t="shared" si="129"/>
        <v>1</v>
      </c>
      <c r="AY149" s="70"/>
      <c r="AZ149" s="65" t="str">
        <f t="shared" si="105"/>
        <v/>
      </c>
      <c r="BB149" s="74"/>
      <c r="BC149" s="74"/>
      <c r="BD149" s="74"/>
      <c r="BE149" s="64" t="str">
        <f t="shared" si="106"/>
        <v/>
      </c>
      <c r="BF149" s="64">
        <f t="shared" si="116"/>
        <v>12</v>
      </c>
      <c r="BG149" s="74"/>
      <c r="BI149" s="64" t="str">
        <f t="shared" si="117"/>
        <v/>
      </c>
      <c r="BJ149" s="64">
        <f t="shared" si="118"/>
        <v>25</v>
      </c>
      <c r="BN149" s="89"/>
      <c r="BO149" s="89"/>
      <c r="BP149" s="89"/>
      <c r="BQ149" s="90"/>
      <c r="BR149" s="90"/>
      <c r="BS149" s="84"/>
      <c r="BT149" s="90"/>
      <c r="BU149" s="84"/>
      <c r="BV149" s="85"/>
      <c r="BW149" s="85"/>
      <c r="BX149" s="69" t="str">
        <f t="shared" si="119"/>
        <v/>
      </c>
      <c r="BY149" s="64">
        <f t="shared" si="120"/>
        <v>12</v>
      </c>
      <c r="CB149" s="63"/>
      <c r="CC149" s="63" t="str">
        <f t="shared" si="121"/>
        <v xml:space="preserve"> </v>
      </c>
      <c r="CD149" s="103"/>
      <c r="CE149" s="56" t="str">
        <f t="shared" si="122"/>
        <v/>
      </c>
      <c r="CF149" s="63"/>
      <c r="CG149" s="63" t="str">
        <f t="shared" si="123"/>
        <v xml:space="preserve"> </v>
      </c>
      <c r="CH149" s="63"/>
      <c r="CI149" s="66"/>
      <c r="CJ149" s="66"/>
      <c r="CK149" s="66"/>
      <c r="CL149" s="66"/>
      <c r="CM149" s="66"/>
      <c r="CN149" s="66"/>
      <c r="CO149" s="66"/>
      <c r="CP149" s="77"/>
      <c r="CQ149" s="77"/>
      <c r="CR149" s="77"/>
      <c r="CS149" s="77"/>
      <c r="CT149" s="77"/>
    </row>
    <row r="150" spans="1:101" ht="12" customHeight="1">
      <c r="B150" s="3" t="str">
        <f t="shared" si="107"/>
        <v/>
      </c>
      <c r="C150" s="20" t="str">
        <f>CONCATENATE(B147,"D")</f>
        <v>37D</v>
      </c>
      <c r="D150" s="21"/>
      <c r="E150" s="87"/>
      <c r="F150" s="22"/>
      <c r="G150" s="23" t="str">
        <f t="shared" si="96"/>
        <v/>
      </c>
      <c r="H150" s="22"/>
      <c r="I150" s="23" t="str">
        <f t="shared" si="97"/>
        <v/>
      </c>
      <c r="J150" s="24"/>
      <c r="K150" s="23" t="str">
        <f t="shared" si="108"/>
        <v/>
      </c>
      <c r="L150" s="22"/>
      <c r="M150" s="26" t="str">
        <f t="shared" si="98"/>
        <v/>
      </c>
      <c r="N150" s="91"/>
      <c r="O150" s="92"/>
      <c r="P150" s="92"/>
      <c r="Q150" s="100"/>
      <c r="R150" s="26" t="str">
        <f t="shared" si="109"/>
        <v/>
      </c>
      <c r="S150" s="32" t="str">
        <f t="shared" si="130"/>
        <v/>
      </c>
      <c r="T150" s="2"/>
      <c r="U150" s="2"/>
      <c r="V150" s="2"/>
      <c r="W150" s="2"/>
      <c r="X150" s="61" t="str">
        <f t="shared" si="124"/>
        <v/>
      </c>
      <c r="Y150" s="62" t="str">
        <f t="shared" si="110"/>
        <v/>
      </c>
      <c r="Z150" s="67" t="str">
        <f t="shared" si="99"/>
        <v/>
      </c>
      <c r="AA150" s="68" t="str">
        <f t="shared" si="100"/>
        <v/>
      </c>
      <c r="AB150" s="69" t="str">
        <f t="shared" si="111"/>
        <v/>
      </c>
      <c r="AC150" s="69" t="str">
        <f t="shared" si="101"/>
        <v/>
      </c>
      <c r="AD150" s="64">
        <f t="shared" si="125"/>
        <v>44</v>
      </c>
      <c r="AG150" s="64" t="str">
        <f t="shared" si="102"/>
        <v/>
      </c>
      <c r="AH150" s="64">
        <f t="shared" si="112"/>
        <v>13</v>
      </c>
      <c r="AJ150" s="64" t="str">
        <f t="shared" si="113"/>
        <v/>
      </c>
      <c r="AK150" s="64">
        <f t="shared" si="114"/>
        <v>10</v>
      </c>
      <c r="AM150" s="64" t="str">
        <f t="shared" si="115"/>
        <v/>
      </c>
      <c r="AN150" s="64">
        <f t="shared" si="126"/>
        <v>2</v>
      </c>
      <c r="AP150" s="64" t="str">
        <f t="shared" si="103"/>
        <v/>
      </c>
      <c r="AQ150" s="64">
        <f t="shared" si="127"/>
        <v>23</v>
      </c>
      <c r="AS150" s="64" t="str">
        <f t="shared" si="104"/>
        <v/>
      </c>
      <c r="AT150" s="64">
        <f t="shared" si="128"/>
        <v>7</v>
      </c>
      <c r="AV150" s="64" t="str">
        <f>IF(ISNUMBER(SMALL(#REF!,ROW()-2)),SMALL(#REF!,ROW()-2),"")</f>
        <v/>
      </c>
      <c r="AW150" s="64">
        <f t="shared" si="129"/>
        <v>1</v>
      </c>
      <c r="AY150" s="70"/>
      <c r="AZ150" s="65" t="str">
        <f t="shared" si="105"/>
        <v/>
      </c>
      <c r="BB150" s="74" t="str">
        <f>IF(ISNUMBER(AY150),VLOOKUP(AY150,AZ:BA,2,FALSE),"")</f>
        <v/>
      </c>
      <c r="BC150" s="74"/>
      <c r="BD150" s="74">
        <f>P150</f>
        <v>0</v>
      </c>
      <c r="BE150" s="64" t="str">
        <f t="shared" si="106"/>
        <v/>
      </c>
      <c r="BF150" s="64">
        <f t="shared" si="116"/>
        <v>12</v>
      </c>
      <c r="BG150" s="74">
        <f>IF(ISNUMBER(BD150),VLOOKUP(BD150,BE:BF,2,FALSE),"")</f>
        <v>0</v>
      </c>
      <c r="BI150" s="64" t="str">
        <f t="shared" si="117"/>
        <v/>
      </c>
      <c r="BJ150" s="64">
        <f t="shared" si="118"/>
        <v>25</v>
      </c>
      <c r="BN150" s="89"/>
      <c r="BO150" s="89"/>
      <c r="BP150" s="89"/>
      <c r="BQ150" s="90"/>
      <c r="BR150" s="90"/>
      <c r="BS150" s="84" t="e">
        <f>#REF!</f>
        <v>#REF!</v>
      </c>
      <c r="BT150" s="90"/>
      <c r="BU150" s="84" t="e">
        <f>#REF!</f>
        <v>#REF!</v>
      </c>
      <c r="BV150" s="85"/>
      <c r="BW150" s="85"/>
      <c r="BX150" s="69" t="str">
        <f t="shared" si="119"/>
        <v/>
      </c>
      <c r="BY150" s="64">
        <f t="shared" si="120"/>
        <v>12</v>
      </c>
      <c r="CB150" s="63"/>
      <c r="CC150" s="63" t="str">
        <f t="shared" si="121"/>
        <v xml:space="preserve"> </v>
      </c>
      <c r="CD150" s="103"/>
      <c r="CE150" s="56" t="str">
        <f t="shared" si="122"/>
        <v/>
      </c>
      <c r="CF150" s="63"/>
      <c r="CG150" s="63" t="str">
        <f t="shared" si="123"/>
        <v xml:space="preserve"> </v>
      </c>
      <c r="CH150" s="63"/>
      <c r="CI150" s="66"/>
      <c r="CJ150" s="66"/>
      <c r="CK150" s="66"/>
      <c r="CL150" s="66"/>
      <c r="CM150" s="66"/>
      <c r="CN150" s="66"/>
      <c r="CO150" s="66"/>
      <c r="CP150" s="77"/>
      <c r="CQ150" s="77"/>
      <c r="CR150" s="77"/>
      <c r="CS150" s="77"/>
      <c r="CT150" s="77"/>
    </row>
    <row r="151" spans="1:101" ht="12" customHeight="1">
      <c r="B151" s="3">
        <f t="shared" si="107"/>
        <v>38</v>
      </c>
      <c r="C151" s="20" t="str">
        <f>CONCATENATE(B151,"A")</f>
        <v>38A</v>
      </c>
      <c r="D151" s="21"/>
      <c r="E151" s="86"/>
      <c r="F151" s="22"/>
      <c r="G151" s="23" t="str">
        <f t="shared" si="96"/>
        <v/>
      </c>
      <c r="H151" s="22"/>
      <c r="I151" s="23" t="str">
        <f t="shared" si="97"/>
        <v/>
      </c>
      <c r="J151" s="24"/>
      <c r="K151" s="23" t="str">
        <f t="shared" si="108"/>
        <v/>
      </c>
      <c r="L151" s="22"/>
      <c r="M151" s="26" t="str">
        <f t="shared" si="98"/>
        <v/>
      </c>
      <c r="N151" s="91"/>
      <c r="O151" s="92" t="str">
        <f>IF(ISBLANK(N151),"",IF(N151=0,$CC$2,CD151))</f>
        <v/>
      </c>
      <c r="P151" s="92" t="str">
        <f>IF(ISNUMBER(O151),IF(ISNUMBER(O151),IF(ISNUMBER(O151),IF(ISNUMBER(O151),O151+G151+G152+G153+G154+I151+I152+I153+I154+K151+K152+K153+K154+M151+M152+M153+M154,""),""),""),"")</f>
        <v/>
      </c>
      <c r="Q151" s="100" t="str">
        <f>IF(ISNUMBER(P151),VLOOKUP(BV151,BX:BY,2,FALSE),"")</f>
        <v/>
      </c>
      <c r="R151" s="26" t="str">
        <f t="shared" si="109"/>
        <v/>
      </c>
      <c r="S151" s="32" t="str">
        <f t="shared" si="130"/>
        <v/>
      </c>
      <c r="T151" s="2"/>
      <c r="U151" s="2"/>
      <c r="V151" s="2"/>
      <c r="W151" s="2"/>
      <c r="X151" s="61" t="str">
        <f t="shared" si="124"/>
        <v/>
      </c>
      <c r="Y151" s="62" t="str">
        <f t="shared" si="110"/>
        <v/>
      </c>
      <c r="Z151" s="67" t="str">
        <f t="shared" si="99"/>
        <v/>
      </c>
      <c r="AA151" s="68" t="str">
        <f t="shared" si="100"/>
        <v/>
      </c>
      <c r="AB151" s="69" t="str">
        <f t="shared" si="111"/>
        <v/>
      </c>
      <c r="AC151" s="69" t="str">
        <f t="shared" si="101"/>
        <v/>
      </c>
      <c r="AD151" s="64">
        <f t="shared" si="125"/>
        <v>44</v>
      </c>
      <c r="AG151" s="64" t="str">
        <f t="shared" si="102"/>
        <v/>
      </c>
      <c r="AH151" s="64">
        <f t="shared" si="112"/>
        <v>13</v>
      </c>
      <c r="AJ151" s="64" t="str">
        <f t="shared" si="113"/>
        <v/>
      </c>
      <c r="AK151" s="64">
        <f t="shared" si="114"/>
        <v>10</v>
      </c>
      <c r="AM151" s="64" t="str">
        <f t="shared" si="115"/>
        <v/>
      </c>
      <c r="AN151" s="64">
        <f t="shared" si="126"/>
        <v>2</v>
      </c>
      <c r="AP151" s="64" t="str">
        <f t="shared" si="103"/>
        <v/>
      </c>
      <c r="AQ151" s="64">
        <f t="shared" si="127"/>
        <v>23</v>
      </c>
      <c r="AS151" s="64" t="str">
        <f t="shared" si="104"/>
        <v/>
      </c>
      <c r="AT151" s="64">
        <f t="shared" si="128"/>
        <v>7</v>
      </c>
      <c r="AV151" s="64" t="str">
        <f>IF(ISNUMBER(SMALL(#REF!,ROW()-2)),SMALL(#REF!,ROW()-2),"")</f>
        <v/>
      </c>
      <c r="AW151" s="64">
        <f t="shared" si="129"/>
        <v>1</v>
      </c>
      <c r="AY151" s="70"/>
      <c r="AZ151" s="65" t="str">
        <f t="shared" si="105"/>
        <v/>
      </c>
      <c r="BB151" s="74"/>
      <c r="BC151" s="74"/>
      <c r="BD151" s="74"/>
      <c r="BE151" s="64" t="str">
        <f t="shared" si="106"/>
        <v/>
      </c>
      <c r="BF151" s="64">
        <f t="shared" si="116"/>
        <v>12</v>
      </c>
      <c r="BG151" s="74"/>
      <c r="BI151" s="64" t="str">
        <f t="shared" si="117"/>
        <v/>
      </c>
      <c r="BJ151" s="64">
        <f t="shared" si="118"/>
        <v>25</v>
      </c>
      <c r="BN151" s="89" t="str">
        <f>P151</f>
        <v/>
      </c>
      <c r="BO151" s="89">
        <f>SUM(G151,G152,G153,G154)</f>
        <v>0</v>
      </c>
      <c r="BP151" s="89">
        <f>SUM(I151,I152,I153,I154)</f>
        <v>0</v>
      </c>
      <c r="BQ151" s="90">
        <f>SUM(K151,K152,K153,K154)</f>
        <v>0</v>
      </c>
      <c r="BR151" s="90" t="str">
        <f>O151</f>
        <v/>
      </c>
      <c r="BS151" s="84"/>
      <c r="BT151" s="90">
        <f>SUM(M151,M152,M153,M154)</f>
        <v>0</v>
      </c>
      <c r="BU151" s="84"/>
      <c r="BV151" s="85" t="str">
        <f>IF(ISNUMBER(P151),CONCATENATE(BN151+100,BO151+100,BP151+100,BQ151+100,BT151+100,BR151+100)+0,"")</f>
        <v/>
      </c>
      <c r="BW151" s="85" t="str">
        <f>IF(ISNUMBER(SMALL(BV:BV,ROW()-2)),SMALL(BV:BV,ROW()-2),"")</f>
        <v/>
      </c>
      <c r="BX151" s="69" t="str">
        <f t="shared" si="119"/>
        <v/>
      </c>
      <c r="BY151" s="64">
        <f t="shared" si="120"/>
        <v>12</v>
      </c>
      <c r="CB151" s="63"/>
      <c r="CC151" s="63" t="str">
        <f t="shared" si="121"/>
        <v xml:space="preserve"> </v>
      </c>
      <c r="CD151" s="103" t="str">
        <f>VLOOKUP(N151,AS:AT,2,FALSE)</f>
        <v xml:space="preserve"> </v>
      </c>
      <c r="CE151" s="56" t="str">
        <f t="shared" si="122"/>
        <v/>
      </c>
      <c r="CF151" s="63"/>
      <c r="CG151" s="63" t="str">
        <f t="shared" si="123"/>
        <v xml:space="preserve"> </v>
      </c>
      <c r="CH151" s="63"/>
      <c r="CI151" s="66"/>
      <c r="CJ151" s="66"/>
      <c r="CK151" s="66"/>
      <c r="CL151" s="66"/>
      <c r="CM151" s="66"/>
      <c r="CN151" s="66"/>
      <c r="CO151" s="66"/>
      <c r="CP151" s="77"/>
      <c r="CQ151" s="77"/>
      <c r="CR151" s="77"/>
      <c r="CS151" s="77"/>
      <c r="CT151" s="77"/>
    </row>
    <row r="152" spans="1:101" ht="12" customHeight="1">
      <c r="B152" s="3" t="str">
        <f t="shared" si="107"/>
        <v/>
      </c>
      <c r="C152" s="20" t="str">
        <f>CONCATENATE(B151,"B")</f>
        <v>38B</v>
      </c>
      <c r="D152" s="21"/>
      <c r="E152" s="86"/>
      <c r="F152" s="22"/>
      <c r="G152" s="23" t="str">
        <f t="shared" si="96"/>
        <v/>
      </c>
      <c r="H152" s="22"/>
      <c r="I152" s="23" t="str">
        <f t="shared" si="97"/>
        <v/>
      </c>
      <c r="J152" s="24"/>
      <c r="K152" s="23" t="str">
        <f t="shared" si="108"/>
        <v/>
      </c>
      <c r="L152" s="22"/>
      <c r="M152" s="26" t="str">
        <f t="shared" si="98"/>
        <v/>
      </c>
      <c r="N152" s="91"/>
      <c r="O152" s="92"/>
      <c r="P152" s="92"/>
      <c r="Q152" s="100"/>
      <c r="R152" s="26" t="str">
        <f t="shared" si="109"/>
        <v/>
      </c>
      <c r="S152" s="32" t="str">
        <f t="shared" si="130"/>
        <v/>
      </c>
      <c r="T152" s="2"/>
      <c r="U152" s="2"/>
      <c r="V152" s="2"/>
      <c r="W152" s="2"/>
      <c r="X152" s="61" t="str">
        <f t="shared" si="124"/>
        <v/>
      </c>
      <c r="Y152" s="62" t="str">
        <f t="shared" si="110"/>
        <v/>
      </c>
      <c r="Z152" s="67" t="str">
        <f t="shared" si="99"/>
        <v/>
      </c>
      <c r="AA152" s="68" t="str">
        <f t="shared" si="100"/>
        <v/>
      </c>
      <c r="AB152" s="69" t="str">
        <f t="shared" si="111"/>
        <v/>
      </c>
      <c r="AC152" s="69" t="str">
        <f t="shared" si="101"/>
        <v/>
      </c>
      <c r="AD152" s="64">
        <f t="shared" si="125"/>
        <v>44</v>
      </c>
      <c r="AG152" s="64" t="str">
        <f t="shared" si="102"/>
        <v/>
      </c>
      <c r="AH152" s="64">
        <f t="shared" si="112"/>
        <v>13</v>
      </c>
      <c r="AJ152" s="64" t="str">
        <f t="shared" si="113"/>
        <v/>
      </c>
      <c r="AK152" s="64">
        <f t="shared" si="114"/>
        <v>10</v>
      </c>
      <c r="AM152" s="64" t="str">
        <f t="shared" si="115"/>
        <v/>
      </c>
      <c r="AN152" s="64">
        <f t="shared" si="126"/>
        <v>2</v>
      </c>
      <c r="AP152" s="64" t="str">
        <f t="shared" si="103"/>
        <v/>
      </c>
      <c r="AQ152" s="64">
        <f t="shared" si="127"/>
        <v>23</v>
      </c>
      <c r="AS152" s="64" t="str">
        <f t="shared" si="104"/>
        <v/>
      </c>
      <c r="AT152" s="64">
        <f t="shared" si="128"/>
        <v>7</v>
      </c>
      <c r="AV152" s="64" t="str">
        <f>IF(ISNUMBER(SMALL(#REF!,ROW()-2)),SMALL(#REF!,ROW()-2),"")</f>
        <v/>
      </c>
      <c r="AW152" s="64">
        <f t="shared" si="129"/>
        <v>1</v>
      </c>
      <c r="AY152" s="70"/>
      <c r="AZ152" s="65" t="str">
        <f t="shared" si="105"/>
        <v/>
      </c>
      <c r="BB152" s="74"/>
      <c r="BC152" s="74"/>
      <c r="BD152" s="74"/>
      <c r="BE152" s="64" t="str">
        <f t="shared" si="106"/>
        <v/>
      </c>
      <c r="BF152" s="64">
        <f t="shared" si="116"/>
        <v>12</v>
      </c>
      <c r="BG152" s="74"/>
      <c r="BI152" s="64" t="str">
        <f t="shared" si="117"/>
        <v/>
      </c>
      <c r="BJ152" s="64">
        <f t="shared" si="118"/>
        <v>25</v>
      </c>
      <c r="BN152" s="89"/>
      <c r="BO152" s="89"/>
      <c r="BP152" s="89"/>
      <c r="BQ152" s="90"/>
      <c r="BR152" s="90"/>
      <c r="BS152" s="84"/>
      <c r="BT152" s="90"/>
      <c r="BU152" s="84"/>
      <c r="BV152" s="85"/>
      <c r="BW152" s="85"/>
      <c r="BX152" s="69" t="str">
        <f t="shared" si="119"/>
        <v/>
      </c>
      <c r="BY152" s="64">
        <f t="shared" si="120"/>
        <v>12</v>
      </c>
      <c r="CB152" s="63"/>
      <c r="CC152" s="63" t="str">
        <f t="shared" si="121"/>
        <v xml:space="preserve"> </v>
      </c>
      <c r="CD152" s="103"/>
      <c r="CE152" s="56" t="str">
        <f t="shared" si="122"/>
        <v/>
      </c>
      <c r="CF152" s="63"/>
      <c r="CG152" s="63" t="str">
        <f t="shared" si="123"/>
        <v xml:space="preserve"> </v>
      </c>
      <c r="CH152" s="63"/>
      <c r="CI152" s="66"/>
      <c r="CJ152" s="66"/>
      <c r="CK152" s="66"/>
      <c r="CL152" s="66"/>
      <c r="CM152" s="66"/>
      <c r="CN152" s="66"/>
      <c r="CO152" s="66"/>
      <c r="CP152" s="77"/>
      <c r="CQ152" s="77"/>
      <c r="CR152" s="77"/>
      <c r="CS152" s="77"/>
      <c r="CT152" s="77"/>
    </row>
    <row r="153" spans="1:101" ht="12" customHeight="1">
      <c r="B153" s="3" t="str">
        <f t="shared" si="107"/>
        <v/>
      </c>
      <c r="C153" s="20" t="str">
        <f>CONCATENATE(B151,"C")</f>
        <v>38C</v>
      </c>
      <c r="D153" s="21"/>
      <c r="E153" s="86"/>
      <c r="F153" s="22"/>
      <c r="G153" s="23" t="str">
        <f t="shared" si="96"/>
        <v/>
      </c>
      <c r="H153" s="22"/>
      <c r="I153" s="23" t="str">
        <f t="shared" si="97"/>
        <v/>
      </c>
      <c r="J153" s="24"/>
      <c r="K153" s="23" t="str">
        <f t="shared" si="108"/>
        <v/>
      </c>
      <c r="L153" s="22"/>
      <c r="M153" s="25" t="str">
        <f t="shared" si="98"/>
        <v/>
      </c>
      <c r="N153" s="91"/>
      <c r="O153" s="92"/>
      <c r="P153" s="92"/>
      <c r="Q153" s="100"/>
      <c r="R153" s="26" t="str">
        <f t="shared" si="109"/>
        <v/>
      </c>
      <c r="S153" s="27" t="str">
        <f t="shared" si="130"/>
        <v/>
      </c>
      <c r="T153" s="2"/>
      <c r="U153" s="2"/>
      <c r="V153" s="2"/>
      <c r="W153" s="2"/>
      <c r="X153" s="61" t="str">
        <f t="shared" si="124"/>
        <v/>
      </c>
      <c r="Y153" s="62" t="str">
        <f t="shared" si="110"/>
        <v/>
      </c>
      <c r="Z153" s="67" t="str">
        <f t="shared" si="99"/>
        <v/>
      </c>
      <c r="AA153" s="68" t="str">
        <f t="shared" si="100"/>
        <v/>
      </c>
      <c r="AB153" s="69" t="str">
        <f t="shared" si="111"/>
        <v/>
      </c>
      <c r="AC153" s="69" t="str">
        <f t="shared" si="101"/>
        <v/>
      </c>
      <c r="AD153" s="64">
        <f t="shared" si="125"/>
        <v>44</v>
      </c>
      <c r="AG153" s="64" t="str">
        <f t="shared" si="102"/>
        <v/>
      </c>
      <c r="AH153" s="64">
        <f t="shared" si="112"/>
        <v>13</v>
      </c>
      <c r="AJ153" s="64" t="str">
        <f t="shared" si="113"/>
        <v/>
      </c>
      <c r="AK153" s="64">
        <f t="shared" si="114"/>
        <v>10</v>
      </c>
      <c r="AM153" s="64" t="str">
        <f t="shared" si="115"/>
        <v/>
      </c>
      <c r="AN153" s="64">
        <f t="shared" si="126"/>
        <v>2</v>
      </c>
      <c r="AP153" s="64" t="str">
        <f t="shared" si="103"/>
        <v/>
      </c>
      <c r="AQ153" s="64">
        <f t="shared" si="127"/>
        <v>23</v>
      </c>
      <c r="AS153" s="64" t="str">
        <f t="shared" si="104"/>
        <v/>
      </c>
      <c r="AT153" s="64">
        <f t="shared" si="128"/>
        <v>7</v>
      </c>
      <c r="AV153" s="64" t="str">
        <f>IF(ISNUMBER(SMALL(#REF!,ROW()-2)),SMALL(#REF!,ROW()-2),"")</f>
        <v/>
      </c>
      <c r="AW153" s="64">
        <f t="shared" si="129"/>
        <v>1</v>
      </c>
      <c r="AY153" s="70"/>
      <c r="AZ153" s="65" t="str">
        <f t="shared" si="105"/>
        <v/>
      </c>
      <c r="BB153" s="74" t="str">
        <f>IF(ISNUMBER(AY153),VLOOKUP(AY153,AZ:BA,2,FALSE),"")</f>
        <v/>
      </c>
      <c r="BC153" s="74"/>
      <c r="BD153" s="74">
        <f>P153</f>
        <v>0</v>
      </c>
      <c r="BE153" s="64" t="str">
        <f t="shared" si="106"/>
        <v/>
      </c>
      <c r="BF153" s="64">
        <f t="shared" si="116"/>
        <v>12</v>
      </c>
      <c r="BG153" s="74">
        <f>IF(ISNUMBER(BD153),VLOOKUP(BD153,BE:BF,2,FALSE),"")</f>
        <v>0</v>
      </c>
      <c r="BI153" s="64" t="str">
        <f t="shared" si="117"/>
        <v/>
      </c>
      <c r="BJ153" s="64">
        <f t="shared" si="118"/>
        <v>25</v>
      </c>
      <c r="BN153" s="89"/>
      <c r="BO153" s="89"/>
      <c r="BP153" s="89"/>
      <c r="BQ153" s="90"/>
      <c r="BR153" s="90"/>
      <c r="BS153" s="84" t="e">
        <f>#REF!</f>
        <v>#REF!</v>
      </c>
      <c r="BT153" s="90"/>
      <c r="BU153" s="84" t="e">
        <f>#REF!</f>
        <v>#REF!</v>
      </c>
      <c r="BV153" s="85"/>
      <c r="BW153" s="85"/>
      <c r="BX153" s="69" t="str">
        <f t="shared" si="119"/>
        <v/>
      </c>
      <c r="BY153" s="64">
        <f t="shared" si="120"/>
        <v>12</v>
      </c>
      <c r="CB153" s="63"/>
      <c r="CC153" s="63" t="str">
        <f t="shared" si="121"/>
        <v xml:space="preserve"> </v>
      </c>
      <c r="CD153" s="103"/>
      <c r="CE153" s="56" t="str">
        <f t="shared" si="122"/>
        <v/>
      </c>
      <c r="CF153" s="63"/>
      <c r="CG153" s="63" t="str">
        <f t="shared" si="123"/>
        <v xml:space="preserve"> </v>
      </c>
      <c r="CH153" s="63"/>
      <c r="CI153" s="66"/>
      <c r="CJ153" s="66"/>
      <c r="CK153" s="66"/>
      <c r="CL153" s="66"/>
      <c r="CM153" s="66"/>
      <c r="CN153" s="66"/>
      <c r="CO153" s="66"/>
      <c r="CP153" s="77"/>
      <c r="CQ153" s="77"/>
      <c r="CR153" s="77"/>
      <c r="CS153" s="77"/>
      <c r="CT153" s="77"/>
    </row>
    <row r="154" spans="1:101" ht="12" customHeight="1">
      <c r="B154" s="3" t="str">
        <f t="shared" si="107"/>
        <v/>
      </c>
      <c r="C154" s="20" t="str">
        <f>CONCATENATE(B151,"D")</f>
        <v>38D</v>
      </c>
      <c r="D154" s="21"/>
      <c r="E154" s="86"/>
      <c r="F154" s="22"/>
      <c r="G154" s="23" t="str">
        <f t="shared" si="96"/>
        <v/>
      </c>
      <c r="H154" s="22"/>
      <c r="I154" s="23" t="str">
        <f t="shared" si="97"/>
        <v/>
      </c>
      <c r="J154" s="24"/>
      <c r="K154" s="23" t="str">
        <f t="shared" si="108"/>
        <v/>
      </c>
      <c r="L154" s="22"/>
      <c r="M154" s="23" t="str">
        <f t="shared" si="98"/>
        <v/>
      </c>
      <c r="N154" s="91"/>
      <c r="O154" s="92"/>
      <c r="P154" s="92"/>
      <c r="Q154" s="100"/>
      <c r="R154" s="26" t="str">
        <f t="shared" si="109"/>
        <v/>
      </c>
      <c r="S154" s="27" t="str">
        <f t="shared" si="130"/>
        <v/>
      </c>
      <c r="T154" s="2"/>
      <c r="U154" s="2"/>
      <c r="V154" s="2"/>
      <c r="W154" s="2"/>
      <c r="X154" s="61" t="str">
        <f t="shared" si="124"/>
        <v/>
      </c>
      <c r="Y154" s="62" t="str">
        <f t="shared" si="110"/>
        <v/>
      </c>
      <c r="Z154" s="67" t="str">
        <f t="shared" si="99"/>
        <v/>
      </c>
      <c r="AA154" s="68" t="str">
        <f t="shared" si="100"/>
        <v/>
      </c>
      <c r="AB154" s="69" t="str">
        <f t="shared" si="111"/>
        <v/>
      </c>
      <c r="AC154" s="69" t="str">
        <f t="shared" si="101"/>
        <v/>
      </c>
      <c r="AD154" s="64">
        <f t="shared" si="125"/>
        <v>44</v>
      </c>
      <c r="AG154" s="64" t="str">
        <f t="shared" si="102"/>
        <v/>
      </c>
      <c r="AH154" s="64">
        <f t="shared" si="112"/>
        <v>13</v>
      </c>
      <c r="AJ154" s="64" t="str">
        <f t="shared" si="113"/>
        <v/>
      </c>
      <c r="AK154" s="64">
        <f t="shared" si="114"/>
        <v>10</v>
      </c>
      <c r="AM154" s="64" t="str">
        <f t="shared" si="115"/>
        <v/>
      </c>
      <c r="AN154" s="64">
        <f t="shared" si="126"/>
        <v>2</v>
      </c>
      <c r="AP154" s="64" t="str">
        <f t="shared" si="103"/>
        <v/>
      </c>
      <c r="AQ154" s="64">
        <f t="shared" si="127"/>
        <v>23</v>
      </c>
      <c r="AS154" s="64" t="str">
        <f t="shared" si="104"/>
        <v/>
      </c>
      <c r="AT154" s="64">
        <f t="shared" si="128"/>
        <v>7</v>
      </c>
      <c r="AV154" s="64" t="str">
        <f>IF(ISNUMBER(SMALL(#REF!,ROW()-2)),SMALL(#REF!,ROW()-2),"")</f>
        <v/>
      </c>
      <c r="AW154" s="64">
        <f t="shared" si="129"/>
        <v>1</v>
      </c>
      <c r="AY154" s="70"/>
      <c r="AZ154" s="65" t="str">
        <f t="shared" si="105"/>
        <v/>
      </c>
      <c r="BB154" s="74"/>
      <c r="BC154" s="74"/>
      <c r="BD154" s="74"/>
      <c r="BE154" s="64" t="str">
        <f t="shared" si="106"/>
        <v/>
      </c>
      <c r="BF154" s="64">
        <f t="shared" si="116"/>
        <v>12</v>
      </c>
      <c r="BG154" s="74"/>
      <c r="BI154" s="64" t="str">
        <f t="shared" si="117"/>
        <v/>
      </c>
      <c r="BJ154" s="64">
        <f t="shared" si="118"/>
        <v>25</v>
      </c>
      <c r="BN154" s="89"/>
      <c r="BO154" s="89"/>
      <c r="BP154" s="89"/>
      <c r="BQ154" s="90"/>
      <c r="BR154" s="90"/>
      <c r="BS154" s="84"/>
      <c r="BT154" s="90"/>
      <c r="BU154" s="84"/>
      <c r="BV154" s="85"/>
      <c r="BW154" s="85"/>
      <c r="BX154" s="69" t="str">
        <f t="shared" si="119"/>
        <v/>
      </c>
      <c r="BY154" s="64">
        <f t="shared" si="120"/>
        <v>12</v>
      </c>
      <c r="CB154" s="63"/>
      <c r="CC154" s="63" t="str">
        <f t="shared" si="121"/>
        <v xml:space="preserve"> </v>
      </c>
      <c r="CD154" s="103"/>
      <c r="CE154" s="56" t="str">
        <f t="shared" si="122"/>
        <v/>
      </c>
      <c r="CF154" s="63"/>
      <c r="CG154" s="63" t="str">
        <f t="shared" si="123"/>
        <v xml:space="preserve"> </v>
      </c>
      <c r="CH154" s="63"/>
      <c r="CI154" s="66"/>
      <c r="CJ154" s="66"/>
      <c r="CK154" s="66"/>
      <c r="CL154" s="66"/>
      <c r="CM154" s="66"/>
      <c r="CN154" s="66"/>
      <c r="CO154" s="66"/>
      <c r="CP154" s="77"/>
      <c r="CQ154" s="77"/>
      <c r="CR154" s="77"/>
      <c r="CS154" s="77"/>
      <c r="CT154" s="77"/>
    </row>
    <row r="155" spans="1:101" ht="12" customHeight="1">
      <c r="B155" s="3">
        <f t="shared" si="107"/>
        <v>39</v>
      </c>
      <c r="C155" s="20" t="str">
        <f>CONCATENATE(B155,"A")</f>
        <v>39A</v>
      </c>
      <c r="D155" s="21"/>
      <c r="E155" s="87"/>
      <c r="F155" s="22"/>
      <c r="G155" s="23" t="str">
        <f t="shared" si="96"/>
        <v/>
      </c>
      <c r="H155" s="22"/>
      <c r="I155" s="23" t="str">
        <f t="shared" si="97"/>
        <v/>
      </c>
      <c r="J155" s="24"/>
      <c r="K155" s="23" t="str">
        <f t="shared" si="108"/>
        <v/>
      </c>
      <c r="L155" s="22"/>
      <c r="M155" s="23" t="str">
        <f t="shared" si="98"/>
        <v/>
      </c>
      <c r="N155" s="91"/>
      <c r="O155" s="92" t="str">
        <f>IF(ISBLANK(N155),"",IF(N155=0,$CC$2,CD155))</f>
        <v/>
      </c>
      <c r="P155" s="92" t="str">
        <f>IF(ISNUMBER(O155),IF(ISNUMBER(O155),IF(ISNUMBER(O155),IF(ISNUMBER(O155),O155+G155+G156+G157+G158+I155+I156+I157+I158+K155+K156+K157+K158+M155+M156+M157+M158,""),""),""),"")</f>
        <v/>
      </c>
      <c r="Q155" s="100" t="str">
        <f>IF(ISNUMBER(P155),VLOOKUP(BV155,BX:BY,2,FALSE),"")</f>
        <v/>
      </c>
      <c r="R155" s="26" t="str">
        <f t="shared" si="109"/>
        <v/>
      </c>
      <c r="S155" s="27" t="str">
        <f t="shared" si="130"/>
        <v/>
      </c>
      <c r="T155" s="2"/>
      <c r="U155" s="2"/>
      <c r="V155" s="2"/>
      <c r="W155" s="2"/>
      <c r="X155" s="61" t="str">
        <f t="shared" si="124"/>
        <v/>
      </c>
      <c r="Y155" s="62" t="str">
        <f t="shared" si="110"/>
        <v/>
      </c>
      <c r="Z155" s="67" t="str">
        <f t="shared" si="99"/>
        <v/>
      </c>
      <c r="AA155" s="68" t="str">
        <f t="shared" si="100"/>
        <v/>
      </c>
      <c r="AB155" s="69" t="str">
        <f t="shared" si="111"/>
        <v/>
      </c>
      <c r="AC155" s="69" t="str">
        <f t="shared" si="101"/>
        <v/>
      </c>
      <c r="AD155" s="64">
        <f t="shared" si="125"/>
        <v>44</v>
      </c>
      <c r="AG155" s="64" t="str">
        <f t="shared" si="102"/>
        <v/>
      </c>
      <c r="AH155" s="64">
        <f t="shared" si="112"/>
        <v>13</v>
      </c>
      <c r="AJ155" s="64" t="str">
        <f t="shared" si="113"/>
        <v/>
      </c>
      <c r="AK155" s="64">
        <f t="shared" si="114"/>
        <v>10</v>
      </c>
      <c r="AM155" s="64" t="str">
        <f t="shared" si="115"/>
        <v/>
      </c>
      <c r="AN155" s="64">
        <f t="shared" si="126"/>
        <v>2</v>
      </c>
      <c r="AP155" s="64" t="str">
        <f t="shared" si="103"/>
        <v/>
      </c>
      <c r="AQ155" s="64">
        <f t="shared" si="127"/>
        <v>23</v>
      </c>
      <c r="AS155" s="64" t="str">
        <f t="shared" ref="AS155" si="131">IF(AR154&lt;&gt;AR155,AS154+1,AS154)</f>
        <v/>
      </c>
      <c r="AT155" s="64">
        <f t="shared" si="128"/>
        <v>7</v>
      </c>
      <c r="AV155" s="64" t="str">
        <f>IF(ISNUMBER(SMALL(#REF!,ROW()-2)),SMALL(#REF!,ROW()-2),"")</f>
        <v/>
      </c>
      <c r="AW155" s="64">
        <f t="shared" si="129"/>
        <v>1</v>
      </c>
      <c r="AY155" s="64"/>
      <c r="AZ155" s="65" t="str">
        <f t="shared" si="105"/>
        <v/>
      </c>
      <c r="BB155" s="64">
        <f t="shared" ref="BB155" si="132">IF(BA154&lt;&gt;BA155,BB154+1,BB154)</f>
        <v>0</v>
      </c>
      <c r="BD155" s="64">
        <f t="shared" ref="BD155" si="133">IF(BC154&lt;&gt;BC155,BD154+1,BD154)</f>
        <v>0</v>
      </c>
      <c r="BE155" s="64" t="str">
        <f t="shared" ref="BE155" si="134">IF(BD154&lt;&gt;BD155,BE154+1,BE154)</f>
        <v/>
      </c>
      <c r="BF155" s="64">
        <f t="shared" si="116"/>
        <v>12</v>
      </c>
      <c r="BG155" s="64">
        <f t="shared" ref="BG155" si="135">IF(BF154&lt;&gt;BF155,BG154+1,BG154)</f>
        <v>0</v>
      </c>
      <c r="BI155" s="64" t="str">
        <f t="shared" si="117"/>
        <v/>
      </c>
      <c r="BJ155" s="64">
        <f t="shared" si="118"/>
        <v>25</v>
      </c>
      <c r="BN155" s="89" t="str">
        <f>P155</f>
        <v/>
      </c>
      <c r="BO155" s="89">
        <f>SUM(G155,G156,G157,G158)</f>
        <v>0</v>
      </c>
      <c r="BP155" s="89">
        <f>SUM(I155,I156,I157,I158)</f>
        <v>0</v>
      </c>
      <c r="BQ155" s="90">
        <f>SUM(K155,K156,K157,K158)</f>
        <v>0</v>
      </c>
      <c r="BR155" s="90" t="str">
        <f>O155</f>
        <v/>
      </c>
      <c r="BS155" s="84"/>
      <c r="BT155" s="90">
        <f>SUM(M155,M156,M157,M158)</f>
        <v>0</v>
      </c>
      <c r="BU155" s="84"/>
      <c r="BV155" s="85" t="str">
        <f>IF(ISNUMBER(P155),CONCATENATE(BN155+100,BO155+100,BP155+100,BQ155+100,BT155+100,BR155+100)+0,"")</f>
        <v/>
      </c>
      <c r="BW155" s="85" t="str">
        <f>IF(ISNUMBER(SMALL(BV:BV,ROW()-2)),SMALL(BV:BV,ROW()-2),"")</f>
        <v/>
      </c>
      <c r="BX155" s="69" t="str">
        <f t="shared" si="119"/>
        <v/>
      </c>
      <c r="BY155" s="64">
        <f t="shared" si="120"/>
        <v>12</v>
      </c>
      <c r="CB155" s="63"/>
      <c r="CC155" s="63" t="str">
        <f t="shared" si="121"/>
        <v xml:space="preserve"> </v>
      </c>
      <c r="CD155" s="103" t="str">
        <f>VLOOKUP(N155,AS:AT,2,FALSE)</f>
        <v xml:space="preserve"> </v>
      </c>
      <c r="CE155" s="56" t="str">
        <f t="shared" si="122"/>
        <v/>
      </c>
      <c r="CF155" s="63"/>
      <c r="CG155" s="63" t="str">
        <f t="shared" si="123"/>
        <v xml:space="preserve"> </v>
      </c>
      <c r="CH155" s="63"/>
      <c r="CI155" s="66"/>
      <c r="CJ155" s="66"/>
      <c r="CK155" s="66"/>
      <c r="CL155" s="66"/>
      <c r="CM155" s="66"/>
      <c r="CN155" s="66"/>
      <c r="CO155" s="66"/>
      <c r="CP155" s="77"/>
      <c r="CQ155" s="77"/>
      <c r="CR155" s="77"/>
      <c r="CS155" s="77"/>
      <c r="CT155" s="77"/>
    </row>
    <row r="156" spans="1:101" ht="12" customHeight="1">
      <c r="A156" s="3"/>
      <c r="B156" s="3" t="str">
        <f t="shared" si="107"/>
        <v/>
      </c>
      <c r="C156" s="20" t="str">
        <f>CONCATENATE(B155,"B")</f>
        <v>39B</v>
      </c>
      <c r="D156" s="21"/>
      <c r="E156" s="87"/>
      <c r="F156" s="22"/>
      <c r="G156" s="23" t="str">
        <f t="shared" si="96"/>
        <v/>
      </c>
      <c r="H156" s="22"/>
      <c r="I156" s="23" t="str">
        <f t="shared" si="97"/>
        <v/>
      </c>
      <c r="J156" s="24"/>
      <c r="K156" s="23" t="str">
        <f t="shared" si="108"/>
        <v/>
      </c>
      <c r="L156" s="22"/>
      <c r="M156" s="26" t="str">
        <f t="shared" si="98"/>
        <v/>
      </c>
      <c r="N156" s="91"/>
      <c r="O156" s="92"/>
      <c r="P156" s="92"/>
      <c r="Q156" s="100"/>
      <c r="R156" s="26" t="str">
        <f t="shared" si="109"/>
        <v/>
      </c>
      <c r="S156" s="32" t="str">
        <f t="shared" si="130"/>
        <v/>
      </c>
      <c r="T156" s="2"/>
      <c r="U156" s="2"/>
      <c r="V156" s="2"/>
      <c r="W156" s="2"/>
      <c r="X156" s="61" t="str">
        <f t="shared" si="124"/>
        <v/>
      </c>
      <c r="Y156" s="62" t="str">
        <f t="shared" si="110"/>
        <v/>
      </c>
      <c r="Z156" s="68" t="str">
        <f t="shared" si="99"/>
        <v/>
      </c>
      <c r="AA156" s="68" t="str">
        <f t="shared" si="100"/>
        <v/>
      </c>
      <c r="AB156" s="69" t="str">
        <f t="shared" si="111"/>
        <v/>
      </c>
      <c r="AC156" s="71" t="str">
        <f t="shared" si="101"/>
        <v/>
      </c>
      <c r="AD156" s="63">
        <f t="shared" si="125"/>
        <v>44</v>
      </c>
      <c r="AE156" s="63"/>
      <c r="AF156" s="63"/>
      <c r="AG156" s="63" t="str">
        <f t="shared" si="102"/>
        <v/>
      </c>
      <c r="AH156" s="63">
        <f t="shared" si="112"/>
        <v>13</v>
      </c>
      <c r="AI156" s="63"/>
      <c r="AJ156" s="64" t="str">
        <f t="shared" si="113"/>
        <v/>
      </c>
      <c r="AK156" s="63">
        <f t="shared" si="114"/>
        <v>10</v>
      </c>
      <c r="AL156" s="63"/>
      <c r="AM156" s="63" t="str">
        <f t="shared" si="115"/>
        <v/>
      </c>
      <c r="AN156" s="64">
        <f t="shared" ref="AN156:AN162" si="136">IF(AM155&lt;&gt;AM156,AN155+1,AN155)</f>
        <v>2</v>
      </c>
      <c r="AP156" s="64" t="str">
        <f t="shared" si="103"/>
        <v/>
      </c>
      <c r="AQ156" s="64">
        <f t="shared" ref="AQ156:AQ162" si="137">IF(AP155&lt;&gt;AP156,AQ155+1,AQ155)</f>
        <v>23</v>
      </c>
      <c r="AS156" s="64" t="str">
        <f t="shared" ref="AS156:AS162" si="138">IF(AR155&lt;&gt;AR156,AS155+1,AS155)</f>
        <v/>
      </c>
      <c r="AT156" s="64">
        <f t="shared" ref="AT156:AT162" si="139">IF(AS155&lt;&gt;AS156,AT155+1,AT155)</f>
        <v>7</v>
      </c>
      <c r="AV156" s="64" t="str">
        <f>IF(ISNUMBER(SMALL(#REF!,ROW()-2)),SMALL(#REF!,ROW()-2),"")</f>
        <v/>
      </c>
      <c r="AW156" s="64">
        <f t="shared" ref="AW156:AW162" si="140">IF(AV155&lt;&gt;AV156,AW155+1,AW155)</f>
        <v>1</v>
      </c>
      <c r="AY156" s="64"/>
      <c r="AZ156" s="65" t="str">
        <f t="shared" si="105"/>
        <v/>
      </c>
      <c r="BB156" s="64">
        <f t="shared" ref="BB156:BB162" si="141">IF(BA155&lt;&gt;BA156,BB155+1,BB155)</f>
        <v>0</v>
      </c>
      <c r="BD156" s="64">
        <f t="shared" ref="BD156:BD162" si="142">IF(BC155&lt;&gt;BC156,BD155+1,BD155)</f>
        <v>0</v>
      </c>
      <c r="BE156" s="64" t="str">
        <f t="shared" ref="BE156:BE162" si="143">IF(BD155&lt;&gt;BD156,BE155+1,BE155)</f>
        <v/>
      </c>
      <c r="BF156" s="64">
        <f t="shared" ref="BF156:BF162" si="144">IF(BE155&lt;&gt;BE156,BF155+1,BF155)</f>
        <v>12</v>
      </c>
      <c r="BG156" s="64">
        <f t="shared" ref="BG156:BG162" si="145">IF(BF155&lt;&gt;BF156,BG155+1,BG155)</f>
        <v>0</v>
      </c>
      <c r="BI156" s="64" t="str">
        <f t="shared" si="117"/>
        <v/>
      </c>
      <c r="BJ156" s="64">
        <f t="shared" ref="BJ156:BJ162" si="146">IF(BI155&lt;&gt;BI156,BJ155+1,BJ155)</f>
        <v>25</v>
      </c>
      <c r="BN156" s="89"/>
      <c r="BO156" s="89"/>
      <c r="BP156" s="89"/>
      <c r="BQ156" s="90"/>
      <c r="BR156" s="90"/>
      <c r="BS156" s="83" t="e">
        <f>#REF!</f>
        <v>#REF!</v>
      </c>
      <c r="BT156" s="90"/>
      <c r="BU156" s="83" t="e">
        <f>#REF!</f>
        <v>#REF!</v>
      </c>
      <c r="BV156" s="85"/>
      <c r="BW156" s="85"/>
      <c r="BX156" s="71" t="str">
        <f t="shared" si="119"/>
        <v/>
      </c>
      <c r="BY156" s="63">
        <f t="shared" si="120"/>
        <v>12</v>
      </c>
      <c r="BZ156" s="63"/>
      <c r="CA156" s="63"/>
      <c r="CB156" s="63"/>
      <c r="CC156" s="63" t="str">
        <f t="shared" si="121"/>
        <v xml:space="preserve"> </v>
      </c>
      <c r="CD156" s="103"/>
      <c r="CE156" s="56" t="str">
        <f t="shared" si="122"/>
        <v/>
      </c>
      <c r="CF156" s="63"/>
      <c r="CG156" s="63" t="str">
        <f t="shared" si="123"/>
        <v xml:space="preserve"> </v>
      </c>
      <c r="CH156" s="63"/>
      <c r="CI156" s="66"/>
      <c r="CJ156" s="66"/>
      <c r="CK156" s="66"/>
      <c r="CL156" s="66"/>
      <c r="CM156" s="66"/>
      <c r="CN156" s="66"/>
      <c r="CO156" s="66"/>
      <c r="CP156" s="77"/>
      <c r="CQ156" s="77"/>
      <c r="CR156" s="77"/>
      <c r="CS156" s="77"/>
      <c r="CT156" s="77"/>
    </row>
    <row r="157" spans="1:101" ht="12" customHeight="1">
      <c r="A157" s="3"/>
      <c r="B157" s="3" t="str">
        <f t="shared" si="107"/>
        <v/>
      </c>
      <c r="C157" s="20" t="str">
        <f>CONCATENATE(B155,"C")</f>
        <v>39C</v>
      </c>
      <c r="D157" s="21"/>
      <c r="E157" s="87"/>
      <c r="F157" s="22"/>
      <c r="G157" s="23" t="str">
        <f t="shared" si="96"/>
        <v/>
      </c>
      <c r="H157" s="22"/>
      <c r="I157" s="23" t="str">
        <f t="shared" si="97"/>
        <v/>
      </c>
      <c r="J157" s="24"/>
      <c r="K157" s="23" t="str">
        <f t="shared" si="108"/>
        <v/>
      </c>
      <c r="L157" s="22"/>
      <c r="M157" s="26" t="str">
        <f t="shared" si="98"/>
        <v/>
      </c>
      <c r="N157" s="91"/>
      <c r="O157" s="92"/>
      <c r="P157" s="92"/>
      <c r="Q157" s="100"/>
      <c r="R157" s="26" t="str">
        <f t="shared" si="109"/>
        <v/>
      </c>
      <c r="S157" s="32" t="str">
        <f t="shared" si="130"/>
        <v/>
      </c>
      <c r="T157" s="2"/>
      <c r="U157" s="2"/>
      <c r="V157" s="2"/>
      <c r="W157" s="2"/>
      <c r="X157" s="61" t="str">
        <f t="shared" si="124"/>
        <v/>
      </c>
      <c r="Y157" s="62" t="str">
        <f t="shared" si="110"/>
        <v/>
      </c>
      <c r="Z157" s="68" t="str">
        <f t="shared" si="99"/>
        <v/>
      </c>
      <c r="AA157" s="68" t="str">
        <f t="shared" si="100"/>
        <v/>
      </c>
      <c r="AB157" s="69" t="str">
        <f t="shared" si="111"/>
        <v/>
      </c>
      <c r="AC157" s="71" t="str">
        <f t="shared" si="101"/>
        <v/>
      </c>
      <c r="AD157" s="63">
        <f t="shared" si="125"/>
        <v>44</v>
      </c>
      <c r="AE157" s="63"/>
      <c r="AF157" s="63"/>
      <c r="AG157" s="63" t="str">
        <f t="shared" si="102"/>
        <v/>
      </c>
      <c r="AH157" s="63">
        <f t="shared" si="112"/>
        <v>13</v>
      </c>
      <c r="AI157" s="63"/>
      <c r="AJ157" s="64" t="str">
        <f t="shared" si="113"/>
        <v/>
      </c>
      <c r="AK157" s="63">
        <f t="shared" si="114"/>
        <v>10</v>
      </c>
      <c r="AL157" s="63"/>
      <c r="AM157" s="63" t="str">
        <f t="shared" si="115"/>
        <v/>
      </c>
      <c r="AN157" s="64">
        <f t="shared" si="136"/>
        <v>2</v>
      </c>
      <c r="AP157" s="64" t="str">
        <f t="shared" si="103"/>
        <v/>
      </c>
      <c r="AQ157" s="64">
        <f t="shared" si="137"/>
        <v>23</v>
      </c>
      <c r="AS157" s="64" t="str">
        <f t="shared" si="138"/>
        <v/>
      </c>
      <c r="AT157" s="64">
        <f t="shared" si="139"/>
        <v>7</v>
      </c>
      <c r="AV157" s="64" t="str">
        <f>IF(ISNUMBER(SMALL(#REF!,ROW()-2)),SMALL(#REF!,ROW()-2),"")</f>
        <v/>
      </c>
      <c r="AW157" s="64">
        <f t="shared" si="140"/>
        <v>1</v>
      </c>
      <c r="AY157" s="64"/>
      <c r="AZ157" s="65" t="str">
        <f t="shared" si="105"/>
        <v/>
      </c>
      <c r="BB157" s="64">
        <f t="shared" si="141"/>
        <v>0</v>
      </c>
      <c r="BD157" s="64">
        <f t="shared" si="142"/>
        <v>0</v>
      </c>
      <c r="BE157" s="64" t="str">
        <f t="shared" si="143"/>
        <v/>
      </c>
      <c r="BF157" s="64">
        <f t="shared" si="144"/>
        <v>12</v>
      </c>
      <c r="BG157" s="64">
        <f t="shared" si="145"/>
        <v>0</v>
      </c>
      <c r="BI157" s="64" t="str">
        <f t="shared" si="117"/>
        <v/>
      </c>
      <c r="BJ157" s="64">
        <f t="shared" si="146"/>
        <v>25</v>
      </c>
      <c r="BN157" s="89"/>
      <c r="BO157" s="89"/>
      <c r="BP157" s="89"/>
      <c r="BQ157" s="90"/>
      <c r="BR157" s="90"/>
      <c r="BS157" s="83"/>
      <c r="BT157" s="90"/>
      <c r="BU157" s="83"/>
      <c r="BV157" s="85"/>
      <c r="BW157" s="85"/>
      <c r="BX157" s="71" t="str">
        <f t="shared" si="119"/>
        <v/>
      </c>
      <c r="BY157" s="63">
        <f t="shared" si="120"/>
        <v>12</v>
      </c>
      <c r="BZ157" s="63"/>
      <c r="CA157" s="63"/>
      <c r="CB157" s="63"/>
      <c r="CC157" s="63" t="str">
        <f t="shared" si="121"/>
        <v xml:space="preserve"> </v>
      </c>
      <c r="CD157" s="103"/>
      <c r="CE157" s="56" t="str">
        <f t="shared" si="122"/>
        <v/>
      </c>
      <c r="CF157" s="63"/>
      <c r="CG157" s="63" t="str">
        <f t="shared" si="123"/>
        <v xml:space="preserve"> </v>
      </c>
      <c r="CH157" s="63"/>
      <c r="CI157" s="66"/>
      <c r="CJ157" s="66"/>
      <c r="CK157" s="66"/>
      <c r="CL157" s="66"/>
      <c r="CM157" s="66"/>
      <c r="CN157" s="66"/>
      <c r="CO157" s="66"/>
      <c r="CP157" s="77"/>
      <c r="CQ157" s="77"/>
      <c r="CR157" s="77"/>
      <c r="CS157" s="77"/>
      <c r="CT157" s="77"/>
    </row>
    <row r="158" spans="1:101" s="1" customFormat="1" ht="12" customHeight="1">
      <c r="A158" s="3"/>
      <c r="B158" s="3" t="str">
        <f t="shared" si="107"/>
        <v/>
      </c>
      <c r="C158" s="20" t="str">
        <f>CONCATENATE(B155,"D")</f>
        <v>39D</v>
      </c>
      <c r="D158" s="21"/>
      <c r="E158" s="87"/>
      <c r="F158" s="22"/>
      <c r="G158" s="23" t="str">
        <f t="shared" si="96"/>
        <v/>
      </c>
      <c r="H158" s="22"/>
      <c r="I158" s="23" t="str">
        <f t="shared" si="97"/>
        <v/>
      </c>
      <c r="J158" s="24"/>
      <c r="K158" s="23" t="str">
        <f t="shared" si="108"/>
        <v/>
      </c>
      <c r="L158" s="22"/>
      <c r="M158" s="26" t="str">
        <f t="shared" si="98"/>
        <v/>
      </c>
      <c r="N158" s="91"/>
      <c r="O158" s="92"/>
      <c r="P158" s="92"/>
      <c r="Q158" s="100"/>
      <c r="R158" s="26" t="str">
        <f t="shared" si="109"/>
        <v/>
      </c>
      <c r="S158" s="32" t="str">
        <f t="shared" si="130"/>
        <v/>
      </c>
      <c r="T158" s="2"/>
      <c r="U158" s="2"/>
      <c r="V158" s="2"/>
      <c r="W158" s="2"/>
      <c r="X158" s="61" t="str">
        <f t="shared" si="124"/>
        <v/>
      </c>
      <c r="Y158" s="66" t="str">
        <f t="shared" si="110"/>
        <v/>
      </c>
      <c r="Z158" s="68" t="str">
        <f t="shared" si="99"/>
        <v/>
      </c>
      <c r="AA158" s="68" t="str">
        <f t="shared" si="100"/>
        <v/>
      </c>
      <c r="AB158" s="69" t="str">
        <f t="shared" si="111"/>
        <v/>
      </c>
      <c r="AC158" s="71" t="str">
        <f t="shared" si="101"/>
        <v/>
      </c>
      <c r="AD158" s="63">
        <f t="shared" si="125"/>
        <v>44</v>
      </c>
      <c r="AE158" s="63"/>
      <c r="AF158" s="63"/>
      <c r="AG158" s="63" t="str">
        <f t="shared" si="102"/>
        <v/>
      </c>
      <c r="AH158" s="63">
        <f t="shared" si="112"/>
        <v>13</v>
      </c>
      <c r="AI158" s="63"/>
      <c r="AJ158" s="63" t="str">
        <f t="shared" si="113"/>
        <v/>
      </c>
      <c r="AK158" s="63">
        <f t="shared" si="114"/>
        <v>10</v>
      </c>
      <c r="AL158" s="63"/>
      <c r="AM158" s="63" t="str">
        <f t="shared" si="115"/>
        <v/>
      </c>
      <c r="AN158" s="64">
        <f t="shared" si="136"/>
        <v>2</v>
      </c>
      <c r="AO158" s="64"/>
      <c r="AP158" s="64" t="str">
        <f t="shared" si="103"/>
        <v/>
      </c>
      <c r="AQ158" s="64">
        <f t="shared" si="137"/>
        <v>23</v>
      </c>
      <c r="AR158" s="64"/>
      <c r="AS158" s="64" t="str">
        <f t="shared" si="138"/>
        <v/>
      </c>
      <c r="AT158" s="64">
        <f t="shared" si="139"/>
        <v>7</v>
      </c>
      <c r="AU158" s="64"/>
      <c r="AV158" s="64" t="str">
        <f>IF(ISNUMBER(SMALL(#REF!,ROW()-2)),SMALL(#REF!,ROW()-2),"")</f>
        <v/>
      </c>
      <c r="AW158" s="64">
        <f t="shared" si="140"/>
        <v>1</v>
      </c>
      <c r="AX158" s="64"/>
      <c r="AY158" s="64"/>
      <c r="AZ158" s="65" t="str">
        <f t="shared" si="105"/>
        <v/>
      </c>
      <c r="BA158" s="64"/>
      <c r="BB158" s="64">
        <f t="shared" si="141"/>
        <v>0</v>
      </c>
      <c r="BC158" s="64"/>
      <c r="BD158" s="64">
        <f t="shared" si="142"/>
        <v>0</v>
      </c>
      <c r="BE158" s="64" t="str">
        <f t="shared" si="143"/>
        <v/>
      </c>
      <c r="BF158" s="64">
        <f t="shared" si="144"/>
        <v>12</v>
      </c>
      <c r="BG158" s="64">
        <f t="shared" si="145"/>
        <v>0</v>
      </c>
      <c r="BH158" s="64"/>
      <c r="BI158" s="64" t="str">
        <f t="shared" si="117"/>
        <v/>
      </c>
      <c r="BJ158" s="64">
        <f t="shared" si="146"/>
        <v>25</v>
      </c>
      <c r="BK158" s="64"/>
      <c r="BL158" s="64"/>
      <c r="BM158" s="64"/>
      <c r="BN158" s="89"/>
      <c r="BO158" s="89"/>
      <c r="BP158" s="89"/>
      <c r="BQ158" s="90"/>
      <c r="BR158" s="90"/>
      <c r="BS158" s="83"/>
      <c r="BT158" s="90"/>
      <c r="BU158" s="83"/>
      <c r="BV158" s="85"/>
      <c r="BW158" s="85"/>
      <c r="BX158" s="71" t="str">
        <f t="shared" si="119"/>
        <v/>
      </c>
      <c r="BY158" s="63">
        <f t="shared" si="120"/>
        <v>12</v>
      </c>
      <c r="BZ158" s="63"/>
      <c r="CA158" s="63"/>
      <c r="CB158" s="63"/>
      <c r="CC158" s="63" t="str">
        <f t="shared" si="121"/>
        <v xml:space="preserve"> </v>
      </c>
      <c r="CD158" s="103"/>
      <c r="CE158" s="56" t="str">
        <f t="shared" si="122"/>
        <v/>
      </c>
      <c r="CF158" s="63"/>
      <c r="CG158" s="63" t="str">
        <f t="shared" si="123"/>
        <v xml:space="preserve"> </v>
      </c>
      <c r="CH158" s="63"/>
      <c r="CI158" s="66"/>
      <c r="CJ158" s="66"/>
      <c r="CK158" s="66"/>
      <c r="CL158" s="66"/>
      <c r="CM158" s="66"/>
      <c r="CN158" s="66"/>
      <c r="CO158" s="66"/>
      <c r="CP158" s="77"/>
      <c r="CQ158" s="77"/>
      <c r="CR158" s="77"/>
      <c r="CS158" s="77"/>
      <c r="CT158" s="77"/>
      <c r="CU158" s="3"/>
      <c r="CV158" s="3"/>
      <c r="CW158" s="3"/>
    </row>
    <row r="159" spans="1:101" s="1" customFormat="1" ht="12" customHeight="1">
      <c r="A159" s="3"/>
      <c r="B159" s="3">
        <f t="shared" si="107"/>
        <v>40</v>
      </c>
      <c r="C159" s="20" t="str">
        <f>CONCATENATE(B159,"A")</f>
        <v>40A</v>
      </c>
      <c r="D159" s="21"/>
      <c r="E159" s="86"/>
      <c r="F159" s="22"/>
      <c r="G159" s="23" t="str">
        <f t="shared" si="96"/>
        <v/>
      </c>
      <c r="H159" s="22"/>
      <c r="I159" s="23" t="str">
        <f t="shared" si="97"/>
        <v/>
      </c>
      <c r="J159" s="22"/>
      <c r="K159" s="23" t="str">
        <f t="shared" si="108"/>
        <v/>
      </c>
      <c r="L159" s="22"/>
      <c r="M159" s="23" t="str">
        <f t="shared" si="98"/>
        <v/>
      </c>
      <c r="N159" s="91"/>
      <c r="O159" s="92" t="str">
        <f>IF(ISBLANK(N159),"",IF(N159=0,$CC$2,CD159))</f>
        <v/>
      </c>
      <c r="P159" s="92" t="str">
        <f>IF(ISNUMBER(O159),IF(ISNUMBER(O159),IF(ISNUMBER(O159),IF(ISNUMBER(O159),O159+G159+G160+G161+G162+I159+I160+I161+I162+K159+K160+K161+K162+M159+M160+M161+M162,""),""),""),"")</f>
        <v/>
      </c>
      <c r="Q159" s="100" t="str">
        <f>IF(ISNUMBER(P159),VLOOKUP(BV159,BX:BY,2,FALSE),"")</f>
        <v/>
      </c>
      <c r="R159" s="26" t="str">
        <f t="shared" si="109"/>
        <v/>
      </c>
      <c r="S159" s="32" t="str">
        <f t="shared" si="130"/>
        <v/>
      </c>
      <c r="T159" s="2"/>
      <c r="U159" s="2"/>
      <c r="V159" s="2"/>
      <c r="W159" s="2"/>
      <c r="X159" s="61" t="str">
        <f t="shared" ref="X159:X162" si="147">G159</f>
        <v/>
      </c>
      <c r="Y159" s="66" t="str">
        <f t="shared" ref="Y159:Y162" si="148">I159</f>
        <v/>
      </c>
      <c r="Z159" s="68" t="str">
        <f t="shared" ref="Z159:Z162" si="149">K159</f>
        <v/>
      </c>
      <c r="AA159" s="68" t="str">
        <f t="shared" ref="AA159:AA162" si="150">M159</f>
        <v/>
      </c>
      <c r="AB159" s="69" t="str">
        <f t="shared" si="111"/>
        <v/>
      </c>
      <c r="AC159" s="71" t="str">
        <f t="shared" si="101"/>
        <v/>
      </c>
      <c r="AD159" s="63">
        <f t="shared" si="125"/>
        <v>44</v>
      </c>
      <c r="AE159" s="63"/>
      <c r="AF159" s="63"/>
      <c r="AG159" s="63" t="str">
        <f t="shared" si="102"/>
        <v/>
      </c>
      <c r="AH159" s="63">
        <f t="shared" si="112"/>
        <v>13</v>
      </c>
      <c r="AI159" s="63"/>
      <c r="AJ159" s="63" t="str">
        <f t="shared" si="113"/>
        <v/>
      </c>
      <c r="AK159" s="63">
        <f t="shared" si="114"/>
        <v>10</v>
      </c>
      <c r="AL159" s="63"/>
      <c r="AM159" s="63" t="str">
        <f t="shared" si="115"/>
        <v/>
      </c>
      <c r="AN159" s="64">
        <f t="shared" si="136"/>
        <v>2</v>
      </c>
      <c r="AO159" s="64"/>
      <c r="AP159" s="64" t="str">
        <f t="shared" si="103"/>
        <v/>
      </c>
      <c r="AQ159" s="64">
        <f t="shared" si="137"/>
        <v>23</v>
      </c>
      <c r="AR159" s="64"/>
      <c r="AS159" s="64" t="str">
        <f t="shared" si="138"/>
        <v/>
      </c>
      <c r="AT159" s="64">
        <f t="shared" si="139"/>
        <v>7</v>
      </c>
      <c r="AU159" s="64"/>
      <c r="AV159" s="64" t="str">
        <f>IF(ISNUMBER(SMALL(#REF!,ROW()-2)),SMALL(#REF!,ROW()-2),"")</f>
        <v/>
      </c>
      <c r="AW159" s="64">
        <f t="shared" si="140"/>
        <v>1</v>
      </c>
      <c r="AX159" s="64"/>
      <c r="AY159" s="64"/>
      <c r="AZ159" s="65" t="str">
        <f t="shared" si="105"/>
        <v/>
      </c>
      <c r="BA159" s="64"/>
      <c r="BB159" s="64">
        <f t="shared" si="141"/>
        <v>0</v>
      </c>
      <c r="BC159" s="64"/>
      <c r="BD159" s="64">
        <f t="shared" si="142"/>
        <v>0</v>
      </c>
      <c r="BE159" s="64" t="str">
        <f t="shared" si="143"/>
        <v/>
      </c>
      <c r="BF159" s="64">
        <f t="shared" si="144"/>
        <v>12</v>
      </c>
      <c r="BG159" s="64">
        <f t="shared" si="145"/>
        <v>0</v>
      </c>
      <c r="BH159" s="64"/>
      <c r="BI159" s="64" t="str">
        <f t="shared" si="117"/>
        <v/>
      </c>
      <c r="BJ159" s="64">
        <f t="shared" si="146"/>
        <v>25</v>
      </c>
      <c r="BK159" s="64"/>
      <c r="BL159" s="64"/>
      <c r="BM159" s="64"/>
      <c r="BN159" s="89" t="str">
        <f>P159</f>
        <v/>
      </c>
      <c r="BO159" s="89">
        <f>SUM(G159,G160,G161,G162)</f>
        <v>0</v>
      </c>
      <c r="BP159" s="89">
        <f>SUM(I159,I160,I161,I162)</f>
        <v>0</v>
      </c>
      <c r="BQ159" s="90">
        <f>SUM(K159,K160,K161,K162)</f>
        <v>0</v>
      </c>
      <c r="BR159" s="90" t="str">
        <f>O159</f>
        <v/>
      </c>
      <c r="BS159" s="83"/>
      <c r="BT159" s="90">
        <f>SUM(M159,M160,M161,M162)</f>
        <v>0</v>
      </c>
      <c r="BU159" s="83"/>
      <c r="BV159" s="85" t="str">
        <f>IF(ISNUMBER(P159),CONCATENATE(BN159+100,BO159+100,BP159+100,BQ159+100,BT159+100,BR159+100)+0,"")</f>
        <v/>
      </c>
      <c r="BW159" s="85" t="str">
        <f>IF(ISNUMBER(SMALL(BV:BV,ROW()-2)),SMALL(BV:BV,ROW()-2),"")</f>
        <v/>
      </c>
      <c r="BX159" s="71"/>
      <c r="BY159" s="63">
        <f t="shared" si="120"/>
        <v>12</v>
      </c>
      <c r="BZ159" s="63"/>
      <c r="CA159" s="63"/>
      <c r="CB159" s="63"/>
      <c r="CC159" s="63"/>
      <c r="CD159" s="103" t="str">
        <f>VLOOKUP(N159,AS:AT,2,FALSE)</f>
        <v xml:space="preserve"> </v>
      </c>
      <c r="CE159" s="63"/>
      <c r="CF159" s="63"/>
      <c r="CG159" s="63" t="str">
        <f t="shared" si="123"/>
        <v xml:space="preserve"> </v>
      </c>
      <c r="CH159" s="63"/>
      <c r="CI159" s="66"/>
      <c r="CJ159" s="66"/>
      <c r="CK159" s="66"/>
      <c r="CL159" s="66"/>
      <c r="CM159" s="66"/>
      <c r="CN159" s="66"/>
      <c r="CO159" s="66"/>
      <c r="CP159" s="77"/>
      <c r="CQ159" s="77"/>
      <c r="CR159" s="77"/>
      <c r="CS159" s="77"/>
      <c r="CT159" s="77"/>
      <c r="CU159" s="3"/>
      <c r="CV159" s="3"/>
      <c r="CW159" s="3"/>
    </row>
    <row r="160" spans="1:101" ht="12" customHeight="1">
      <c r="A160" s="3"/>
      <c r="B160" s="3"/>
      <c r="C160" s="20" t="str">
        <f>CONCATENATE(B159,"B")</f>
        <v>40B</v>
      </c>
      <c r="D160" s="21"/>
      <c r="E160" s="86"/>
      <c r="F160" s="22"/>
      <c r="G160" s="23" t="str">
        <f t="shared" si="96"/>
        <v/>
      </c>
      <c r="H160" s="22"/>
      <c r="I160" s="23" t="str">
        <f t="shared" si="97"/>
        <v/>
      </c>
      <c r="J160" s="22"/>
      <c r="K160" s="23" t="str">
        <f t="shared" si="108"/>
        <v/>
      </c>
      <c r="L160" s="22"/>
      <c r="M160" s="26" t="str">
        <f t="shared" si="98"/>
        <v/>
      </c>
      <c r="N160" s="91"/>
      <c r="O160" s="92"/>
      <c r="P160" s="92"/>
      <c r="Q160" s="100"/>
      <c r="R160" s="26" t="str">
        <f t="shared" si="109"/>
        <v/>
      </c>
      <c r="S160" s="32" t="str">
        <f t="shared" si="130"/>
        <v/>
      </c>
      <c r="T160" s="2"/>
      <c r="U160" s="2"/>
      <c r="V160" s="2"/>
      <c r="W160" s="2"/>
      <c r="X160" s="61" t="str">
        <f t="shared" si="147"/>
        <v/>
      </c>
      <c r="Y160" s="62" t="str">
        <f t="shared" si="148"/>
        <v/>
      </c>
      <c r="Z160" s="68" t="str">
        <f t="shared" si="149"/>
        <v/>
      </c>
      <c r="AA160" s="63" t="str">
        <f t="shared" si="150"/>
        <v/>
      </c>
      <c r="AB160" s="69" t="str">
        <f t="shared" si="111"/>
        <v/>
      </c>
      <c r="AC160" s="71" t="str">
        <f t="shared" si="101"/>
        <v/>
      </c>
      <c r="AD160" s="63">
        <f t="shared" si="125"/>
        <v>44</v>
      </c>
      <c r="AE160" s="63"/>
      <c r="AF160" s="63"/>
      <c r="AG160" s="63" t="str">
        <f t="shared" si="102"/>
        <v/>
      </c>
      <c r="AH160" s="63">
        <f t="shared" si="112"/>
        <v>13</v>
      </c>
      <c r="AI160" s="63"/>
      <c r="AJ160" s="63" t="str">
        <f t="shared" si="113"/>
        <v/>
      </c>
      <c r="AK160" s="63">
        <f t="shared" si="114"/>
        <v>10</v>
      </c>
      <c r="AL160" s="63"/>
      <c r="AM160" s="63" t="str">
        <f t="shared" ref="AM160:AM162" si="151">IF(ISNUMBER(SMALL(J:J,ROW()-2)),SMALL(J:J,ROW()-2),"")</f>
        <v/>
      </c>
      <c r="AN160" s="64">
        <f t="shared" si="136"/>
        <v>2</v>
      </c>
      <c r="AP160" s="64" t="str">
        <f t="shared" si="103"/>
        <v/>
      </c>
      <c r="AQ160" s="64">
        <f t="shared" si="137"/>
        <v>23</v>
      </c>
      <c r="AS160" s="64" t="str">
        <f t="shared" si="138"/>
        <v/>
      </c>
      <c r="AT160" s="64">
        <f t="shared" si="139"/>
        <v>7</v>
      </c>
      <c r="AV160" s="64" t="str">
        <f>IF(ISNUMBER(SMALL(#REF!,ROW()-2)),SMALL(#REF!,ROW()-2),"")</f>
        <v/>
      </c>
      <c r="AW160" s="64">
        <f t="shared" si="140"/>
        <v>1</v>
      </c>
      <c r="AY160" s="64"/>
      <c r="AZ160" s="65" t="str">
        <f t="shared" si="105"/>
        <v/>
      </c>
      <c r="BB160" s="64">
        <f t="shared" si="141"/>
        <v>0</v>
      </c>
      <c r="BD160" s="64">
        <f t="shared" si="142"/>
        <v>0</v>
      </c>
      <c r="BE160" s="64" t="str">
        <f t="shared" si="143"/>
        <v/>
      </c>
      <c r="BF160" s="64">
        <f t="shared" si="144"/>
        <v>12</v>
      </c>
      <c r="BG160" s="64">
        <f t="shared" si="145"/>
        <v>0</v>
      </c>
      <c r="BI160" s="64" t="str">
        <f t="shared" si="117"/>
        <v/>
      </c>
      <c r="BJ160" s="64">
        <f t="shared" si="146"/>
        <v>25</v>
      </c>
      <c r="BN160" s="89"/>
      <c r="BO160" s="89"/>
      <c r="BP160" s="89"/>
      <c r="BQ160" s="90"/>
      <c r="BR160" s="90"/>
      <c r="BS160" s="83"/>
      <c r="BT160" s="90"/>
      <c r="BU160" s="83"/>
      <c r="BV160" s="85"/>
      <c r="BW160" s="85"/>
      <c r="BX160" s="71"/>
      <c r="BY160" s="63">
        <f t="shared" si="120"/>
        <v>12</v>
      </c>
      <c r="BZ160" s="63"/>
      <c r="CA160" s="63"/>
      <c r="CB160" s="63"/>
      <c r="CC160" s="63"/>
      <c r="CD160" s="103"/>
      <c r="CE160" s="63"/>
      <c r="CF160" s="63"/>
      <c r="CG160" s="63" t="str">
        <f t="shared" si="123"/>
        <v xml:space="preserve"> </v>
      </c>
      <c r="CH160" s="63"/>
      <c r="CI160" s="66"/>
      <c r="CJ160" s="66"/>
      <c r="CK160" s="66"/>
      <c r="CL160" s="66"/>
      <c r="CM160" s="66"/>
      <c r="CN160" s="66"/>
      <c r="CO160" s="66"/>
      <c r="CP160" s="77"/>
      <c r="CQ160" s="77"/>
      <c r="CR160" s="77"/>
      <c r="CS160" s="77"/>
      <c r="CT160" s="77"/>
    </row>
    <row r="161" spans="1:101" ht="12" customHeight="1">
      <c r="A161" s="3"/>
      <c r="B161" s="3"/>
      <c r="C161" s="20" t="str">
        <f>CONCATENATE(B159,"C")</f>
        <v>40C</v>
      </c>
      <c r="D161" s="21"/>
      <c r="E161" s="86"/>
      <c r="F161" s="22"/>
      <c r="G161" s="23" t="str">
        <f t="shared" si="96"/>
        <v/>
      </c>
      <c r="H161" s="22"/>
      <c r="I161" s="23" t="str">
        <f t="shared" si="97"/>
        <v/>
      </c>
      <c r="J161" s="22"/>
      <c r="K161" s="23" t="str">
        <f t="shared" si="108"/>
        <v/>
      </c>
      <c r="L161" s="22"/>
      <c r="M161" s="26" t="str">
        <f t="shared" si="98"/>
        <v/>
      </c>
      <c r="N161" s="91"/>
      <c r="O161" s="92"/>
      <c r="P161" s="92"/>
      <c r="Q161" s="100"/>
      <c r="R161" s="26" t="str">
        <f t="shared" si="109"/>
        <v/>
      </c>
      <c r="S161" s="32" t="str">
        <f t="shared" si="130"/>
        <v/>
      </c>
      <c r="T161" s="2"/>
      <c r="U161" s="2"/>
      <c r="V161" s="2"/>
      <c r="W161" s="2"/>
      <c r="X161" s="61" t="str">
        <f t="shared" si="147"/>
        <v/>
      </c>
      <c r="Y161" s="62" t="str">
        <f t="shared" si="148"/>
        <v/>
      </c>
      <c r="Z161" s="63" t="str">
        <f t="shared" si="149"/>
        <v/>
      </c>
      <c r="AA161" s="63" t="str">
        <f t="shared" si="150"/>
        <v/>
      </c>
      <c r="AB161" s="69" t="str">
        <f t="shared" si="111"/>
        <v/>
      </c>
      <c r="AC161" s="71" t="str">
        <f t="shared" si="101"/>
        <v/>
      </c>
      <c r="AD161" s="63">
        <f t="shared" si="125"/>
        <v>44</v>
      </c>
      <c r="AE161" s="63"/>
      <c r="AF161" s="63"/>
      <c r="AG161" s="63" t="str">
        <f t="shared" si="102"/>
        <v/>
      </c>
      <c r="AH161" s="63">
        <f t="shared" si="112"/>
        <v>13</v>
      </c>
      <c r="AI161" s="63"/>
      <c r="AJ161" s="63" t="str">
        <f t="shared" si="113"/>
        <v/>
      </c>
      <c r="AK161" s="63">
        <f t="shared" si="114"/>
        <v>10</v>
      </c>
      <c r="AL161" s="63"/>
      <c r="AM161" s="63" t="str">
        <f t="shared" si="151"/>
        <v/>
      </c>
      <c r="AN161" s="64">
        <f t="shared" si="136"/>
        <v>2</v>
      </c>
      <c r="AP161" s="64" t="str">
        <f t="shared" si="103"/>
        <v/>
      </c>
      <c r="AQ161" s="64">
        <f t="shared" si="137"/>
        <v>23</v>
      </c>
      <c r="AS161" s="64" t="str">
        <f t="shared" si="138"/>
        <v/>
      </c>
      <c r="AT161" s="64">
        <f t="shared" si="139"/>
        <v>7</v>
      </c>
      <c r="AV161" s="64" t="str">
        <f>IF(ISNUMBER(SMALL(#REF!,ROW()-2)),SMALL(#REF!,ROW()-2),"")</f>
        <v/>
      </c>
      <c r="AW161" s="64">
        <f t="shared" si="140"/>
        <v>1</v>
      </c>
      <c r="AY161" s="64"/>
      <c r="AZ161" s="65" t="str">
        <f t="shared" si="105"/>
        <v/>
      </c>
      <c r="BB161" s="64">
        <f t="shared" si="141"/>
        <v>0</v>
      </c>
      <c r="BD161" s="64">
        <f t="shared" si="142"/>
        <v>0</v>
      </c>
      <c r="BE161" s="64" t="str">
        <f t="shared" si="143"/>
        <v/>
      </c>
      <c r="BF161" s="64">
        <f t="shared" si="144"/>
        <v>12</v>
      </c>
      <c r="BG161" s="64">
        <f t="shared" si="145"/>
        <v>0</v>
      </c>
      <c r="BI161" s="64" t="str">
        <f t="shared" si="117"/>
        <v/>
      </c>
      <c r="BJ161" s="64">
        <f t="shared" si="146"/>
        <v>25</v>
      </c>
      <c r="BN161" s="89"/>
      <c r="BO161" s="89"/>
      <c r="BP161" s="89"/>
      <c r="BQ161" s="90"/>
      <c r="BR161" s="90"/>
      <c r="BS161" s="83"/>
      <c r="BT161" s="90"/>
      <c r="BU161" s="83"/>
      <c r="BV161" s="85"/>
      <c r="BW161" s="85"/>
      <c r="BX161" s="71"/>
      <c r="BY161" s="63">
        <f t="shared" si="120"/>
        <v>12</v>
      </c>
      <c r="BZ161" s="63"/>
      <c r="CA161" s="63"/>
      <c r="CB161" s="63"/>
      <c r="CC161" s="63"/>
      <c r="CD161" s="103"/>
      <c r="CE161" s="63"/>
      <c r="CF161" s="63"/>
      <c r="CG161" s="63" t="str">
        <f t="shared" si="123"/>
        <v xml:space="preserve"> </v>
      </c>
      <c r="CH161" s="63"/>
      <c r="CI161" s="66"/>
      <c r="CJ161" s="66"/>
      <c r="CK161" s="66"/>
      <c r="CL161" s="66"/>
      <c r="CM161" s="66"/>
      <c r="CN161" s="66"/>
      <c r="CO161" s="66"/>
      <c r="CP161" s="77"/>
      <c r="CQ161" s="77"/>
      <c r="CR161" s="77"/>
      <c r="CS161" s="77"/>
      <c r="CT161" s="77"/>
    </row>
    <row r="162" spans="1:101" ht="12" customHeight="1">
      <c r="A162" s="3"/>
      <c r="B162" s="3"/>
      <c r="C162" s="20" t="str">
        <f>CONCATENATE(B159,"D")</f>
        <v>40D</v>
      </c>
      <c r="D162" s="21"/>
      <c r="E162" s="86"/>
      <c r="F162" s="22"/>
      <c r="G162" s="23" t="str">
        <f t="shared" si="96"/>
        <v/>
      </c>
      <c r="H162" s="22"/>
      <c r="I162" s="23" t="str">
        <f t="shared" si="97"/>
        <v/>
      </c>
      <c r="J162" s="22"/>
      <c r="K162" s="23" t="str">
        <f t="shared" si="108"/>
        <v/>
      </c>
      <c r="L162" s="22"/>
      <c r="M162" s="26" t="str">
        <f t="shared" si="98"/>
        <v/>
      </c>
      <c r="N162" s="91"/>
      <c r="O162" s="92"/>
      <c r="P162" s="92"/>
      <c r="Q162" s="100"/>
      <c r="R162" s="26" t="str">
        <f t="shared" si="109"/>
        <v/>
      </c>
      <c r="S162" s="32" t="str">
        <f t="shared" si="130"/>
        <v/>
      </c>
      <c r="T162" s="2"/>
      <c r="U162" s="2"/>
      <c r="V162" s="2"/>
      <c r="W162" s="2"/>
      <c r="X162" s="61" t="str">
        <f t="shared" si="147"/>
        <v/>
      </c>
      <c r="Y162" s="62" t="str">
        <f t="shared" si="148"/>
        <v/>
      </c>
      <c r="Z162" s="63" t="str">
        <f t="shared" si="149"/>
        <v/>
      </c>
      <c r="AA162" s="63" t="str">
        <f t="shared" si="150"/>
        <v/>
      </c>
      <c r="AB162" s="69" t="str">
        <f t="shared" si="111"/>
        <v/>
      </c>
      <c r="AC162" s="71" t="str">
        <f t="shared" si="101"/>
        <v/>
      </c>
      <c r="AD162" s="63">
        <f t="shared" si="125"/>
        <v>44</v>
      </c>
      <c r="AE162" s="63"/>
      <c r="AF162" s="63"/>
      <c r="AG162" s="63" t="str">
        <f t="shared" si="102"/>
        <v/>
      </c>
      <c r="AH162" s="63">
        <f t="shared" si="112"/>
        <v>13</v>
      </c>
      <c r="AI162" s="63"/>
      <c r="AJ162" s="63" t="str">
        <f t="shared" si="113"/>
        <v/>
      </c>
      <c r="AK162" s="63">
        <f t="shared" si="114"/>
        <v>10</v>
      </c>
      <c r="AL162" s="63"/>
      <c r="AM162" s="63" t="str">
        <f t="shared" si="151"/>
        <v/>
      </c>
      <c r="AN162" s="64">
        <f t="shared" si="136"/>
        <v>2</v>
      </c>
      <c r="AP162" s="64" t="str">
        <f t="shared" si="103"/>
        <v/>
      </c>
      <c r="AQ162" s="64">
        <f t="shared" si="137"/>
        <v>23</v>
      </c>
      <c r="AS162" s="64" t="str">
        <f t="shared" si="138"/>
        <v/>
      </c>
      <c r="AT162" s="64">
        <f t="shared" si="139"/>
        <v>7</v>
      </c>
      <c r="AV162" s="64" t="str">
        <f>IF(ISNUMBER(SMALL(#REF!,ROW()-2)),SMALL(#REF!,ROW()-2),"")</f>
        <v/>
      </c>
      <c r="AW162" s="64">
        <f t="shared" si="140"/>
        <v>1</v>
      </c>
      <c r="AY162" s="64"/>
      <c r="AZ162" s="65" t="str">
        <f t="shared" si="105"/>
        <v/>
      </c>
      <c r="BB162" s="64">
        <f t="shared" si="141"/>
        <v>0</v>
      </c>
      <c r="BD162" s="64">
        <f t="shared" si="142"/>
        <v>0</v>
      </c>
      <c r="BE162" s="64" t="str">
        <f t="shared" si="143"/>
        <v/>
      </c>
      <c r="BF162" s="64">
        <f t="shared" si="144"/>
        <v>12</v>
      </c>
      <c r="BG162" s="64">
        <f t="shared" si="145"/>
        <v>0</v>
      </c>
      <c r="BI162" s="64" t="str">
        <f t="shared" si="117"/>
        <v/>
      </c>
      <c r="BJ162" s="64">
        <f t="shared" si="146"/>
        <v>25</v>
      </c>
      <c r="BN162" s="89"/>
      <c r="BO162" s="89"/>
      <c r="BP162" s="89"/>
      <c r="BQ162" s="90"/>
      <c r="BR162" s="90"/>
      <c r="BS162" s="82"/>
      <c r="BT162" s="90"/>
      <c r="BU162" s="82"/>
      <c r="BV162" s="85"/>
      <c r="BW162" s="85"/>
      <c r="BX162" s="71"/>
      <c r="BY162" s="63">
        <f t="shared" si="120"/>
        <v>12</v>
      </c>
      <c r="BZ162" s="63"/>
      <c r="CA162" s="63"/>
      <c r="CB162" s="63"/>
      <c r="CC162" s="63"/>
      <c r="CD162" s="103"/>
      <c r="CE162" s="63"/>
      <c r="CF162" s="63"/>
      <c r="CG162" s="63" t="str">
        <f t="shared" si="123"/>
        <v xml:space="preserve"> </v>
      </c>
      <c r="CH162" s="63"/>
      <c r="CI162" s="66"/>
      <c r="CJ162" s="66"/>
      <c r="CK162" s="66"/>
      <c r="CL162" s="66"/>
      <c r="CM162" s="66"/>
      <c r="CN162" s="66"/>
      <c r="CO162" s="66"/>
      <c r="CP162" s="77"/>
      <c r="CQ162" s="77"/>
      <c r="CR162" s="77"/>
      <c r="CS162" s="77"/>
      <c r="CT162" s="77"/>
    </row>
    <row r="163" spans="1:101" s="7" customFormat="1" ht="12" customHeight="1">
      <c r="A163" s="3"/>
      <c r="B163" s="3"/>
      <c r="C163" s="20"/>
      <c r="D163" s="21"/>
      <c r="E163" s="8"/>
      <c r="F163" s="35"/>
      <c r="G163" s="23"/>
      <c r="H163" s="35"/>
      <c r="I163" s="23"/>
      <c r="J163" s="36"/>
      <c r="K163" s="23"/>
      <c r="L163" s="37"/>
      <c r="M163" s="38"/>
      <c r="N163" s="39"/>
      <c r="O163" s="40"/>
      <c r="P163" s="41"/>
      <c r="Q163" s="4"/>
      <c r="R163" s="3"/>
      <c r="S163" s="4"/>
      <c r="T163" s="2"/>
      <c r="U163" s="2"/>
      <c r="V163" s="2"/>
      <c r="W163" s="2"/>
      <c r="X163" s="61"/>
      <c r="Y163" s="62"/>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72"/>
      <c r="AZ163" s="72"/>
      <c r="BA163" s="63"/>
      <c r="BB163" s="63"/>
      <c r="BC163" s="63"/>
      <c r="BD163" s="63"/>
      <c r="BE163" s="63"/>
      <c r="BF163" s="63"/>
      <c r="BG163" s="63"/>
      <c r="BH163" s="63"/>
      <c r="BI163" s="63"/>
      <c r="BJ163" s="63"/>
      <c r="BK163" s="63"/>
      <c r="BL163" s="63"/>
      <c r="BM163" s="63"/>
      <c r="BN163" s="73"/>
      <c r="BO163" s="73"/>
      <c r="BP163" s="74"/>
      <c r="BQ163" s="73"/>
      <c r="BR163" s="73"/>
      <c r="BS163" s="82"/>
      <c r="BT163" s="73"/>
      <c r="BU163" s="82"/>
      <c r="BV163" s="60"/>
      <c r="BW163" s="71"/>
      <c r="BX163" s="71"/>
      <c r="BY163" s="63"/>
      <c r="BZ163" s="63"/>
      <c r="CA163" s="63"/>
      <c r="CB163" s="63"/>
      <c r="CC163" s="63"/>
      <c r="CD163" s="63"/>
      <c r="CE163" s="63"/>
      <c r="CF163" s="63"/>
      <c r="CG163" s="63"/>
      <c r="CH163" s="63"/>
      <c r="CI163" s="66"/>
      <c r="CJ163" s="66"/>
      <c r="CK163" s="66"/>
      <c r="CL163" s="66"/>
      <c r="CM163" s="66"/>
      <c r="CN163" s="66"/>
      <c r="CO163" s="66"/>
      <c r="CP163" s="77"/>
      <c r="CQ163" s="77"/>
      <c r="CR163" s="77"/>
      <c r="CS163" s="77"/>
      <c r="CT163" s="77"/>
      <c r="CU163" s="10"/>
      <c r="CV163" s="10"/>
      <c r="CW163" s="10"/>
    </row>
    <row r="164" spans="1:101" ht="12" customHeight="1">
      <c r="A164" s="3"/>
      <c r="B164" s="3"/>
      <c r="C164" s="20"/>
      <c r="D164" s="21"/>
      <c r="E164" s="8"/>
      <c r="F164" s="35"/>
      <c r="G164" s="23"/>
      <c r="H164" s="35"/>
      <c r="I164" s="23"/>
      <c r="J164" s="36"/>
      <c r="K164" s="23"/>
      <c r="L164" s="37"/>
      <c r="M164" s="38"/>
      <c r="N164" s="39"/>
      <c r="O164" s="40"/>
      <c r="P164" s="41"/>
      <c r="Q164" s="4"/>
      <c r="R164" s="3"/>
      <c r="S164" s="4"/>
      <c r="T164" s="2"/>
      <c r="U164" s="2"/>
      <c r="V164" s="2"/>
      <c r="W164" s="2"/>
      <c r="X164" s="6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72"/>
      <c r="AZ164" s="72"/>
      <c r="BA164" s="63"/>
      <c r="BB164" s="63"/>
      <c r="BC164" s="63"/>
      <c r="BD164" s="63"/>
      <c r="BE164" s="63"/>
      <c r="BF164" s="63"/>
      <c r="BG164" s="63"/>
      <c r="BH164" s="63"/>
      <c r="BI164" s="63"/>
      <c r="BJ164" s="63"/>
      <c r="BK164" s="63"/>
      <c r="BL164" s="63"/>
      <c r="BM164" s="63"/>
      <c r="BN164" s="73"/>
      <c r="BO164" s="73"/>
      <c r="BP164" s="74"/>
      <c r="BQ164" s="73"/>
      <c r="BR164" s="73"/>
      <c r="BS164" s="82"/>
      <c r="BT164" s="73"/>
      <c r="BU164" s="82"/>
      <c r="BV164" s="60"/>
      <c r="BW164" s="71"/>
      <c r="BX164" s="71"/>
      <c r="BY164" s="63"/>
      <c r="BZ164" s="63"/>
      <c r="CA164" s="63"/>
      <c r="CB164" s="63"/>
      <c r="CC164" s="63"/>
      <c r="CD164" s="63"/>
      <c r="CE164" s="63"/>
      <c r="CF164" s="63"/>
      <c r="CG164" s="63"/>
      <c r="CH164" s="63"/>
      <c r="CI164" s="66"/>
      <c r="CJ164" s="66"/>
      <c r="CK164" s="66"/>
      <c r="CL164" s="66"/>
      <c r="CM164" s="66"/>
      <c r="CN164" s="66"/>
      <c r="CO164" s="66"/>
      <c r="CP164" s="77"/>
      <c r="CQ164" s="77"/>
      <c r="CR164" s="77"/>
      <c r="CS164" s="77"/>
      <c r="CT164" s="77"/>
    </row>
    <row r="165" spans="1:101" ht="12" customHeight="1">
      <c r="B165" s="3"/>
      <c r="C165" s="20"/>
      <c r="D165" s="21"/>
      <c r="E165" s="21"/>
      <c r="F165" s="35"/>
      <c r="G165" s="23"/>
      <c r="H165" s="35"/>
      <c r="I165" s="23"/>
      <c r="J165" s="36"/>
      <c r="K165" s="23"/>
      <c r="L165" s="37"/>
      <c r="M165" s="38"/>
      <c r="N165" s="39"/>
      <c r="O165" s="40"/>
      <c r="P165" s="41"/>
      <c r="Q165" s="4"/>
      <c r="R165" s="3"/>
      <c r="S165" s="4"/>
      <c r="T165" s="2"/>
      <c r="U165" s="2"/>
      <c r="V165" s="2"/>
      <c r="W165" s="2"/>
      <c r="X165" s="61"/>
      <c r="BN165" s="74"/>
      <c r="BO165" s="74"/>
      <c r="BP165" s="74"/>
      <c r="BQ165" s="74"/>
      <c r="BR165" s="74"/>
      <c r="BS165" s="81"/>
      <c r="BT165" s="74"/>
      <c r="BU165" s="81"/>
      <c r="CB165" s="63"/>
      <c r="CC165" s="63"/>
      <c r="CD165" s="63"/>
      <c r="CE165" s="63"/>
      <c r="CF165" s="63"/>
      <c r="CG165" s="63"/>
      <c r="CH165" s="63"/>
      <c r="CI165" s="66"/>
      <c r="CJ165" s="66"/>
      <c r="CK165" s="66"/>
      <c r="CL165" s="66"/>
      <c r="CM165" s="66"/>
      <c r="CN165" s="66"/>
      <c r="CO165" s="66"/>
      <c r="CP165" s="77"/>
      <c r="CQ165" s="77"/>
      <c r="CR165" s="77"/>
      <c r="CS165" s="77"/>
      <c r="CT165" s="77"/>
    </row>
    <row r="166" spans="1:101" ht="12" customHeight="1">
      <c r="B166" s="3"/>
      <c r="C166" s="20"/>
      <c r="D166" s="21"/>
      <c r="E166" s="21"/>
      <c r="F166" s="35"/>
      <c r="G166" s="23"/>
      <c r="H166" s="35"/>
      <c r="I166" s="23"/>
      <c r="J166" s="36"/>
      <c r="K166" s="23"/>
      <c r="L166" s="37"/>
      <c r="M166" s="38"/>
      <c r="N166" s="39"/>
      <c r="O166" s="40"/>
      <c r="P166" s="41"/>
      <c r="Q166" s="4"/>
      <c r="R166" s="3"/>
      <c r="S166" s="4"/>
      <c r="T166" s="2"/>
      <c r="U166" s="2"/>
      <c r="V166" s="2"/>
      <c r="W166" s="2"/>
      <c r="X166" s="61"/>
      <c r="BN166" s="74"/>
      <c r="BO166" s="74"/>
      <c r="BP166" s="74"/>
      <c r="BQ166" s="74"/>
      <c r="BR166" s="74"/>
      <c r="BS166" s="81"/>
      <c r="BT166" s="74"/>
      <c r="BU166" s="81"/>
      <c r="CB166" s="63"/>
      <c r="CC166" s="63"/>
      <c r="CD166" s="63"/>
      <c r="CE166" s="63"/>
      <c r="CF166" s="63"/>
      <c r="CG166" s="63"/>
      <c r="CH166" s="63"/>
      <c r="CI166" s="66"/>
      <c r="CJ166" s="66"/>
      <c r="CK166" s="66"/>
      <c r="CL166" s="66"/>
      <c r="CM166" s="66"/>
      <c r="CN166" s="66"/>
      <c r="CO166" s="66"/>
      <c r="CP166" s="77"/>
      <c r="CQ166" s="77"/>
      <c r="CR166" s="77"/>
      <c r="CS166" s="77"/>
      <c r="CT166" s="77"/>
    </row>
    <row r="167" spans="1:101" ht="12" customHeight="1">
      <c r="B167" s="3"/>
      <c r="C167" s="20"/>
      <c r="D167" s="21"/>
      <c r="E167" s="21"/>
      <c r="F167" s="35"/>
      <c r="G167" s="23"/>
      <c r="H167" s="35"/>
      <c r="I167" s="23"/>
      <c r="J167" s="36"/>
      <c r="K167" s="23"/>
      <c r="L167" s="37"/>
      <c r="M167" s="38"/>
      <c r="N167" s="39"/>
      <c r="O167" s="40"/>
      <c r="P167" s="41"/>
      <c r="Q167" s="4"/>
      <c r="R167" s="3"/>
      <c r="S167" s="4"/>
      <c r="T167" s="2"/>
      <c r="U167" s="2"/>
      <c r="V167" s="2"/>
      <c r="W167" s="2"/>
      <c r="X167" s="61"/>
      <c r="BN167" s="74"/>
      <c r="BO167" s="74"/>
      <c r="BP167" s="74"/>
      <c r="BQ167" s="74"/>
      <c r="BR167" s="74"/>
      <c r="BS167" s="81"/>
      <c r="BT167" s="74"/>
      <c r="BU167" s="81"/>
      <c r="CB167" s="63"/>
      <c r="CC167" s="63"/>
      <c r="CD167" s="63"/>
      <c r="CE167" s="63"/>
      <c r="CF167" s="63"/>
      <c r="CG167" s="63"/>
      <c r="CH167" s="63"/>
      <c r="CI167" s="66"/>
      <c r="CJ167" s="66"/>
      <c r="CK167" s="66"/>
      <c r="CL167" s="66"/>
      <c r="CM167" s="66"/>
      <c r="CN167" s="66"/>
      <c r="CO167" s="66"/>
      <c r="CP167" s="77"/>
      <c r="CQ167" s="77"/>
      <c r="CR167" s="77"/>
      <c r="CS167" s="77"/>
      <c r="CT167" s="77"/>
    </row>
    <row r="168" spans="1:101" ht="12" customHeight="1">
      <c r="B168" s="3"/>
      <c r="C168" s="20"/>
      <c r="D168" s="21"/>
      <c r="E168" s="21"/>
      <c r="F168" s="35"/>
      <c r="G168" s="23"/>
      <c r="H168" s="35"/>
      <c r="I168" s="23"/>
      <c r="J168" s="36"/>
      <c r="K168" s="23"/>
      <c r="L168" s="37"/>
      <c r="M168" s="38"/>
      <c r="N168" s="39"/>
      <c r="O168" s="40"/>
      <c r="P168" s="41"/>
      <c r="Q168" s="4"/>
      <c r="R168" s="3"/>
      <c r="S168" s="4"/>
      <c r="T168" s="2"/>
      <c r="U168" s="2"/>
      <c r="V168" s="2"/>
      <c r="W168" s="2"/>
      <c r="X168" s="61"/>
      <c r="BN168" s="74"/>
      <c r="BO168" s="74"/>
      <c r="BP168" s="74"/>
      <c r="BQ168" s="74"/>
      <c r="BR168" s="74"/>
      <c r="BS168" s="81"/>
      <c r="BT168" s="74"/>
      <c r="BU168" s="81"/>
      <c r="CB168" s="63"/>
      <c r="CC168" s="63"/>
      <c r="CD168" s="63"/>
      <c r="CE168" s="63"/>
      <c r="CF168" s="63"/>
      <c r="CG168" s="63"/>
      <c r="CH168" s="63"/>
      <c r="CI168" s="66"/>
      <c r="CJ168" s="66"/>
      <c r="CK168" s="66"/>
      <c r="CL168" s="66"/>
      <c r="CM168" s="66"/>
      <c r="CN168" s="66"/>
      <c r="CO168" s="66"/>
      <c r="CP168" s="77"/>
      <c r="CQ168" s="77"/>
      <c r="CR168" s="77"/>
      <c r="CS168" s="77"/>
      <c r="CT168" s="77"/>
    </row>
    <row r="169" spans="1:101" ht="12" customHeight="1">
      <c r="B169" s="3"/>
      <c r="C169" s="20"/>
      <c r="D169" s="21"/>
      <c r="E169" s="21"/>
      <c r="F169" s="35"/>
      <c r="G169" s="23"/>
      <c r="H169" s="35"/>
      <c r="I169" s="23"/>
      <c r="J169" s="36"/>
      <c r="K169" s="23"/>
      <c r="L169" s="37"/>
      <c r="M169" s="38"/>
      <c r="N169" s="39"/>
      <c r="O169" s="40"/>
      <c r="P169" s="41"/>
      <c r="Q169" s="4"/>
      <c r="R169" s="3"/>
      <c r="S169" s="4"/>
      <c r="T169" s="2"/>
      <c r="U169" s="2"/>
      <c r="V169" s="2"/>
      <c r="W169" s="2"/>
      <c r="X169" s="61"/>
      <c r="BN169" s="74"/>
      <c r="BO169" s="74"/>
      <c r="BP169" s="74"/>
      <c r="BQ169" s="74"/>
      <c r="BR169" s="74"/>
      <c r="BS169" s="81"/>
      <c r="BT169" s="74"/>
      <c r="BU169" s="81"/>
      <c r="CB169" s="63"/>
      <c r="CC169" s="63"/>
      <c r="CD169" s="63"/>
      <c r="CE169" s="63"/>
      <c r="CF169" s="63"/>
      <c r="CG169" s="63"/>
      <c r="CH169" s="63"/>
      <c r="CI169" s="66"/>
      <c r="CJ169" s="66"/>
      <c r="CK169" s="66"/>
      <c r="CL169" s="66"/>
      <c r="CM169" s="66"/>
      <c r="CN169" s="66"/>
      <c r="CO169" s="66"/>
      <c r="CP169" s="77"/>
      <c r="CQ169" s="77"/>
      <c r="CR169" s="77"/>
      <c r="CS169" s="77"/>
      <c r="CT169" s="77"/>
    </row>
    <row r="170" spans="1:101" ht="12" customHeight="1">
      <c r="B170" s="3"/>
      <c r="C170" s="20"/>
      <c r="D170" s="21"/>
      <c r="E170" s="21"/>
      <c r="F170" s="35"/>
      <c r="G170" s="23"/>
      <c r="H170" s="35"/>
      <c r="I170" s="23"/>
      <c r="J170" s="36"/>
      <c r="K170" s="23"/>
      <c r="L170" s="37"/>
      <c r="M170" s="38"/>
      <c r="N170" s="39"/>
      <c r="O170" s="40"/>
      <c r="P170" s="41"/>
      <c r="Q170" s="4"/>
      <c r="R170" s="3"/>
      <c r="S170" s="4"/>
      <c r="T170" s="2"/>
      <c r="U170" s="2"/>
      <c r="V170" s="2"/>
      <c r="W170" s="2"/>
      <c r="X170" s="61"/>
      <c r="BN170" s="74"/>
      <c r="BO170" s="74"/>
      <c r="BP170" s="74"/>
      <c r="BQ170" s="74"/>
      <c r="BR170" s="74"/>
      <c r="BS170" s="81"/>
      <c r="BT170" s="74"/>
      <c r="BU170" s="81"/>
      <c r="CB170" s="63"/>
      <c r="CC170" s="63"/>
      <c r="CD170" s="63"/>
      <c r="CE170" s="63"/>
      <c r="CF170" s="63"/>
      <c r="CG170" s="63"/>
      <c r="CH170" s="63"/>
      <c r="CI170" s="66"/>
      <c r="CJ170" s="66"/>
      <c r="CK170" s="66"/>
      <c r="CL170" s="66"/>
      <c r="CM170" s="66"/>
      <c r="CN170" s="66"/>
      <c r="CO170" s="66"/>
      <c r="CP170" s="77"/>
      <c r="CQ170" s="77"/>
      <c r="CR170" s="77"/>
      <c r="CS170" s="77"/>
      <c r="CT170" s="77"/>
    </row>
    <row r="171" spans="1:101" ht="12" customHeight="1">
      <c r="B171" s="3"/>
      <c r="C171" s="20"/>
      <c r="D171" s="21"/>
      <c r="E171" s="21"/>
      <c r="F171" s="35"/>
      <c r="G171" s="23"/>
      <c r="H171" s="35"/>
      <c r="I171" s="23"/>
      <c r="J171" s="36"/>
      <c r="K171" s="23"/>
      <c r="L171" s="37"/>
      <c r="M171" s="38"/>
      <c r="N171" s="39"/>
      <c r="O171" s="40"/>
      <c r="P171" s="41"/>
      <c r="Q171" s="4"/>
      <c r="R171" s="3"/>
      <c r="S171" s="4"/>
      <c r="T171" s="2"/>
      <c r="U171" s="2"/>
      <c r="V171" s="2"/>
      <c r="W171" s="2"/>
      <c r="X171" s="61"/>
      <c r="BN171" s="74"/>
      <c r="BO171" s="74"/>
      <c r="BP171" s="74"/>
      <c r="BQ171" s="74"/>
      <c r="BR171" s="74"/>
      <c r="BS171" s="81"/>
      <c r="BT171" s="74"/>
      <c r="BU171" s="81"/>
      <c r="CB171" s="63"/>
      <c r="CC171" s="63"/>
      <c r="CD171" s="63"/>
      <c r="CE171" s="63"/>
      <c r="CF171" s="63"/>
      <c r="CG171" s="63"/>
      <c r="CH171" s="63"/>
      <c r="CI171" s="66"/>
      <c r="CJ171" s="66"/>
      <c r="CK171" s="66"/>
      <c r="CL171" s="66"/>
      <c r="CM171" s="66"/>
      <c r="CN171" s="66"/>
      <c r="CO171" s="66"/>
      <c r="CP171" s="77"/>
      <c r="CQ171" s="77"/>
      <c r="CR171" s="77"/>
      <c r="CS171" s="77"/>
      <c r="CT171" s="77"/>
    </row>
    <row r="172" spans="1:101" ht="12" customHeight="1">
      <c r="B172" s="3"/>
      <c r="C172" s="20"/>
      <c r="D172" s="21"/>
      <c r="E172" s="21"/>
      <c r="F172" s="35"/>
      <c r="G172" s="23"/>
      <c r="H172" s="35"/>
      <c r="I172" s="23"/>
      <c r="J172" s="36"/>
      <c r="K172" s="23"/>
      <c r="L172" s="37"/>
      <c r="M172" s="38"/>
      <c r="N172" s="39"/>
      <c r="O172" s="40"/>
      <c r="P172" s="41"/>
      <c r="Q172" s="4"/>
      <c r="R172" s="3"/>
      <c r="S172" s="4"/>
      <c r="T172" s="2"/>
      <c r="U172" s="2"/>
      <c r="V172" s="2"/>
      <c r="W172" s="2"/>
      <c r="X172" s="61"/>
      <c r="BN172" s="74"/>
      <c r="BO172" s="74"/>
      <c r="BP172" s="74"/>
      <c r="BQ172" s="74"/>
      <c r="BR172" s="74"/>
      <c r="BS172" s="81"/>
      <c r="BT172" s="74"/>
      <c r="BU172" s="81"/>
      <c r="CB172" s="63"/>
      <c r="CC172" s="63"/>
      <c r="CD172" s="63"/>
      <c r="CE172" s="63"/>
      <c r="CF172" s="63"/>
      <c r="CG172" s="63"/>
      <c r="CH172" s="63"/>
      <c r="CI172" s="66"/>
      <c r="CJ172" s="66"/>
      <c r="CK172" s="66"/>
      <c r="CL172" s="66"/>
      <c r="CM172" s="66"/>
      <c r="CN172" s="66"/>
      <c r="CO172" s="66"/>
      <c r="CP172" s="77"/>
      <c r="CQ172" s="77"/>
      <c r="CR172" s="77"/>
      <c r="CS172" s="77"/>
      <c r="CT172" s="77"/>
    </row>
    <row r="173" spans="1:101" ht="12" customHeight="1">
      <c r="B173" s="3"/>
      <c r="C173" s="20"/>
      <c r="D173" s="21"/>
      <c r="E173" s="21"/>
      <c r="F173" s="35"/>
      <c r="G173" s="23"/>
      <c r="H173" s="35"/>
      <c r="I173" s="23"/>
      <c r="J173" s="36"/>
      <c r="K173" s="23"/>
      <c r="L173" s="37"/>
      <c r="M173" s="38"/>
      <c r="N173" s="39"/>
      <c r="O173" s="40"/>
      <c r="P173" s="41"/>
      <c r="Q173" s="4"/>
      <c r="R173" s="3"/>
      <c r="S173" s="4"/>
      <c r="T173" s="2"/>
      <c r="U173" s="2"/>
      <c r="V173" s="2"/>
      <c r="W173" s="2"/>
      <c r="X173" s="61"/>
      <c r="BN173" s="74"/>
      <c r="BO173" s="74"/>
      <c r="BP173" s="74"/>
      <c r="BQ173" s="74"/>
      <c r="BR173" s="74"/>
      <c r="BS173" s="81"/>
      <c r="BT173" s="74"/>
      <c r="BU173" s="81"/>
      <c r="CB173" s="63"/>
      <c r="CC173" s="63"/>
      <c r="CD173" s="63"/>
      <c r="CE173" s="63"/>
      <c r="CF173" s="63"/>
      <c r="CG173" s="63"/>
      <c r="CH173" s="63"/>
      <c r="CI173" s="66"/>
      <c r="CJ173" s="66"/>
      <c r="CK173" s="66"/>
      <c r="CL173" s="66"/>
      <c r="CM173" s="66"/>
      <c r="CN173" s="66"/>
      <c r="CO173" s="66"/>
      <c r="CP173" s="77"/>
      <c r="CQ173" s="77"/>
      <c r="CR173" s="77"/>
      <c r="CS173" s="77"/>
      <c r="CT173" s="77"/>
    </row>
    <row r="174" spans="1:101" ht="12" customHeight="1">
      <c r="B174" s="3"/>
      <c r="C174" s="20"/>
      <c r="D174" s="21"/>
      <c r="E174" s="21"/>
      <c r="F174" s="35"/>
      <c r="G174" s="23"/>
      <c r="H174" s="35"/>
      <c r="I174" s="23"/>
      <c r="J174" s="36"/>
      <c r="K174" s="23"/>
      <c r="L174" s="37"/>
      <c r="M174" s="38"/>
      <c r="N174" s="39"/>
      <c r="O174" s="40"/>
      <c r="P174" s="41"/>
      <c r="Q174" s="4"/>
      <c r="R174" s="3"/>
      <c r="S174" s="4"/>
      <c r="T174" s="2"/>
      <c r="U174" s="2"/>
      <c r="V174" s="2"/>
      <c r="W174" s="2"/>
      <c r="X174" s="61"/>
      <c r="BN174" s="74"/>
      <c r="BO174" s="74"/>
      <c r="BP174" s="74"/>
      <c r="BQ174" s="74"/>
      <c r="BR174" s="74"/>
      <c r="BS174" s="81"/>
      <c r="BT174" s="74"/>
      <c r="BU174" s="81"/>
      <c r="CB174" s="63"/>
      <c r="CC174" s="63"/>
      <c r="CD174" s="63"/>
      <c r="CE174" s="63"/>
      <c r="CF174" s="63"/>
      <c r="CG174" s="63"/>
      <c r="CH174" s="63"/>
      <c r="CI174" s="66"/>
      <c r="CJ174" s="66"/>
      <c r="CK174" s="66"/>
      <c r="CL174" s="66"/>
      <c r="CM174" s="66"/>
      <c r="CN174" s="66"/>
      <c r="CO174" s="66"/>
      <c r="CP174" s="77"/>
      <c r="CQ174" s="77"/>
      <c r="CR174" s="77"/>
      <c r="CS174" s="77"/>
      <c r="CT174" s="77"/>
    </row>
    <row r="175" spans="1:101" ht="12" customHeight="1">
      <c r="B175" s="3"/>
      <c r="C175" s="20"/>
      <c r="D175" s="21"/>
      <c r="E175" s="21"/>
      <c r="F175" s="35"/>
      <c r="G175" s="23"/>
      <c r="H175" s="35"/>
      <c r="I175" s="23"/>
      <c r="J175" s="36"/>
      <c r="K175" s="23"/>
      <c r="L175" s="37"/>
      <c r="M175" s="38"/>
      <c r="N175" s="39"/>
      <c r="O175" s="40"/>
      <c r="P175" s="41"/>
      <c r="Q175" s="4"/>
      <c r="R175" s="3"/>
      <c r="S175" s="4"/>
      <c r="T175" s="2"/>
      <c r="U175" s="2"/>
      <c r="V175" s="2"/>
      <c r="W175" s="2"/>
      <c r="X175" s="61"/>
      <c r="BN175" s="74"/>
      <c r="BO175" s="74"/>
      <c r="BP175" s="74"/>
      <c r="BQ175" s="74"/>
      <c r="BR175" s="74"/>
      <c r="BS175" s="81"/>
      <c r="BT175" s="74"/>
      <c r="BU175" s="81"/>
      <c r="CB175" s="63"/>
      <c r="CC175" s="63"/>
      <c r="CD175" s="63"/>
      <c r="CE175" s="63"/>
      <c r="CF175" s="63"/>
      <c r="CG175" s="63"/>
      <c r="CH175" s="63"/>
      <c r="CI175" s="66"/>
      <c r="CJ175" s="66"/>
      <c r="CK175" s="66"/>
      <c r="CL175" s="66"/>
      <c r="CM175" s="66"/>
      <c r="CN175" s="66"/>
      <c r="CO175" s="66"/>
      <c r="CP175" s="77"/>
      <c r="CQ175" s="77"/>
      <c r="CR175" s="77"/>
      <c r="CS175" s="77"/>
      <c r="CT175" s="77"/>
    </row>
    <row r="176" spans="1:101" ht="12" customHeight="1">
      <c r="B176" s="3"/>
      <c r="C176" s="20"/>
      <c r="D176" s="21"/>
      <c r="E176" s="21"/>
      <c r="F176" s="35"/>
      <c r="G176" s="23"/>
      <c r="H176" s="35"/>
      <c r="I176" s="23"/>
      <c r="J176" s="36"/>
      <c r="K176" s="23"/>
      <c r="L176" s="37"/>
      <c r="M176" s="38"/>
      <c r="N176" s="39"/>
      <c r="O176" s="40"/>
      <c r="P176" s="41"/>
      <c r="Q176" s="4"/>
      <c r="R176" s="3"/>
      <c r="S176" s="4"/>
      <c r="T176" s="2"/>
      <c r="U176" s="2"/>
      <c r="V176" s="2"/>
      <c r="W176" s="2"/>
      <c r="X176" s="61"/>
      <c r="BN176" s="74"/>
      <c r="BO176" s="74"/>
      <c r="BP176" s="74"/>
      <c r="BQ176" s="74"/>
      <c r="BR176" s="74"/>
      <c r="BS176" s="81"/>
      <c r="BT176" s="74"/>
      <c r="BU176" s="81"/>
      <c r="CB176" s="63"/>
      <c r="CC176" s="63"/>
      <c r="CD176" s="63"/>
      <c r="CE176" s="63"/>
      <c r="CF176" s="63"/>
      <c r="CG176" s="63"/>
      <c r="CH176" s="63"/>
      <c r="CI176" s="66"/>
      <c r="CJ176" s="66"/>
      <c r="CK176" s="66"/>
      <c r="CL176" s="66"/>
      <c r="CM176" s="66"/>
      <c r="CN176" s="66"/>
      <c r="CO176" s="66"/>
      <c r="CP176" s="77"/>
      <c r="CQ176" s="77"/>
      <c r="CR176" s="77"/>
      <c r="CS176" s="77"/>
      <c r="CT176" s="77"/>
    </row>
    <row r="177" spans="2:98" ht="12" customHeight="1">
      <c r="B177" s="3"/>
      <c r="C177" s="20"/>
      <c r="D177" s="21"/>
      <c r="E177" s="21"/>
      <c r="F177" s="35"/>
      <c r="G177" s="23"/>
      <c r="H177" s="35"/>
      <c r="I177" s="23"/>
      <c r="J177" s="36"/>
      <c r="K177" s="23"/>
      <c r="L177" s="37"/>
      <c r="M177" s="38"/>
      <c r="N177" s="39"/>
      <c r="O177" s="40"/>
      <c r="P177" s="41"/>
      <c r="Q177" s="4"/>
      <c r="R177" s="3"/>
      <c r="S177" s="4"/>
      <c r="T177" s="2"/>
      <c r="U177" s="2"/>
      <c r="V177" s="2"/>
      <c r="W177" s="2"/>
      <c r="X177" s="61"/>
      <c r="BN177" s="74"/>
      <c r="BO177" s="74"/>
      <c r="BP177" s="74"/>
      <c r="BQ177" s="74"/>
      <c r="BR177" s="74"/>
      <c r="BS177" s="81"/>
      <c r="BT177" s="74"/>
      <c r="BU177" s="81"/>
      <c r="CB177" s="63"/>
      <c r="CC177" s="63"/>
      <c r="CD177" s="63"/>
      <c r="CE177" s="63"/>
      <c r="CF177" s="63"/>
      <c r="CG177" s="63"/>
      <c r="CH177" s="63"/>
      <c r="CI177" s="66"/>
      <c r="CJ177" s="66"/>
      <c r="CK177" s="66"/>
      <c r="CL177" s="66"/>
      <c r="CM177" s="66"/>
      <c r="CN177" s="66"/>
      <c r="CO177" s="66"/>
      <c r="CP177" s="77"/>
      <c r="CQ177" s="77"/>
      <c r="CR177" s="77"/>
      <c r="CS177" s="77"/>
      <c r="CT177" s="77"/>
    </row>
    <row r="178" spans="2:98" ht="12" customHeight="1">
      <c r="B178" s="3"/>
      <c r="C178" s="20"/>
      <c r="D178" s="21"/>
      <c r="E178" s="21"/>
      <c r="F178" s="35"/>
      <c r="G178" s="23"/>
      <c r="H178" s="35"/>
      <c r="I178" s="23"/>
      <c r="J178" s="36"/>
      <c r="K178" s="23"/>
      <c r="L178" s="37"/>
      <c r="M178" s="38"/>
      <c r="N178" s="39"/>
      <c r="O178" s="40"/>
      <c r="P178" s="41"/>
      <c r="Q178" s="4"/>
      <c r="R178" s="3"/>
      <c r="S178" s="4"/>
      <c r="T178" s="2"/>
      <c r="U178" s="2"/>
      <c r="V178" s="2"/>
      <c r="W178" s="2"/>
      <c r="X178" s="61"/>
      <c r="BN178" s="74"/>
      <c r="BO178" s="74"/>
      <c r="BP178" s="74"/>
      <c r="BQ178" s="74"/>
      <c r="BR178" s="74"/>
      <c r="BS178" s="81"/>
      <c r="BT178" s="74"/>
      <c r="BU178" s="81"/>
      <c r="CB178" s="63"/>
      <c r="CC178" s="63"/>
      <c r="CD178" s="63"/>
      <c r="CE178" s="63"/>
      <c r="CF178" s="63"/>
      <c r="CG178" s="63"/>
      <c r="CH178" s="63"/>
      <c r="CI178" s="66"/>
      <c r="CJ178" s="66"/>
      <c r="CK178" s="66"/>
      <c r="CL178" s="66"/>
      <c r="CM178" s="66"/>
      <c r="CN178" s="66"/>
      <c r="CO178" s="66"/>
      <c r="CP178" s="77"/>
      <c r="CQ178" s="77"/>
      <c r="CR178" s="77"/>
      <c r="CS178" s="77"/>
      <c r="CT178" s="77"/>
    </row>
    <row r="179" spans="2:98" ht="12" customHeight="1">
      <c r="B179" s="3"/>
      <c r="C179" s="20"/>
      <c r="D179" s="21"/>
      <c r="E179" s="21"/>
      <c r="F179" s="35"/>
      <c r="G179" s="23"/>
      <c r="H179" s="35"/>
      <c r="I179" s="23"/>
      <c r="J179" s="36"/>
      <c r="K179" s="23"/>
      <c r="L179" s="37"/>
      <c r="M179" s="38"/>
      <c r="N179" s="39"/>
      <c r="O179" s="40"/>
      <c r="P179" s="41"/>
      <c r="Q179" s="4"/>
      <c r="R179" s="3"/>
      <c r="S179" s="4"/>
      <c r="T179" s="2"/>
      <c r="U179" s="2"/>
      <c r="V179" s="2"/>
      <c r="W179" s="2"/>
      <c r="X179" s="61"/>
      <c r="BN179" s="74"/>
      <c r="BO179" s="74"/>
      <c r="BP179" s="74"/>
      <c r="BQ179" s="74"/>
      <c r="BR179" s="74"/>
      <c r="BS179" s="81"/>
      <c r="BT179" s="74"/>
      <c r="BU179" s="81"/>
      <c r="CB179" s="63"/>
      <c r="CC179" s="63"/>
      <c r="CD179" s="63"/>
      <c r="CE179" s="63"/>
      <c r="CF179" s="63"/>
      <c r="CG179" s="63"/>
      <c r="CH179" s="63"/>
      <c r="CI179" s="66"/>
      <c r="CJ179" s="66"/>
      <c r="CK179" s="66"/>
      <c r="CL179" s="66"/>
      <c r="CM179" s="66"/>
      <c r="CN179" s="66"/>
      <c r="CO179" s="66"/>
      <c r="CP179" s="77"/>
      <c r="CQ179" s="77"/>
      <c r="CR179" s="77"/>
      <c r="CS179" s="77"/>
      <c r="CT179" s="77"/>
    </row>
    <row r="180" spans="2:98" ht="12" customHeight="1">
      <c r="B180" s="3"/>
      <c r="C180" s="20"/>
      <c r="D180" s="21"/>
      <c r="E180" s="21"/>
      <c r="F180" s="35"/>
      <c r="G180" s="23"/>
      <c r="H180" s="35"/>
      <c r="I180" s="23"/>
      <c r="J180" s="36"/>
      <c r="K180" s="23"/>
      <c r="L180" s="37"/>
      <c r="M180" s="38"/>
      <c r="N180" s="39"/>
      <c r="O180" s="40"/>
      <c r="P180" s="41"/>
      <c r="Q180" s="4"/>
      <c r="R180" s="3"/>
      <c r="S180" s="4"/>
      <c r="T180" s="2"/>
      <c r="U180" s="2"/>
      <c r="V180" s="2"/>
      <c r="W180" s="2"/>
      <c r="X180" s="61"/>
      <c r="BN180" s="74"/>
      <c r="BO180" s="74"/>
      <c r="BP180" s="74"/>
      <c r="BQ180" s="74"/>
      <c r="BR180" s="74"/>
      <c r="BS180" s="81"/>
      <c r="BT180" s="74"/>
      <c r="BU180" s="81"/>
      <c r="CB180" s="63"/>
      <c r="CC180" s="63"/>
      <c r="CD180" s="63"/>
      <c r="CE180" s="63"/>
      <c r="CF180" s="63"/>
      <c r="CG180" s="63"/>
      <c r="CH180" s="63"/>
      <c r="CI180" s="66"/>
      <c r="CJ180" s="66"/>
      <c r="CK180" s="66"/>
      <c r="CL180" s="66"/>
      <c r="CM180" s="66"/>
      <c r="CN180" s="66"/>
      <c r="CO180" s="66"/>
      <c r="CP180" s="77"/>
      <c r="CQ180" s="77"/>
      <c r="CR180" s="77"/>
      <c r="CS180" s="77"/>
      <c r="CT180" s="77"/>
    </row>
    <row r="181" spans="2:98" ht="12" customHeight="1">
      <c r="B181" s="3"/>
      <c r="C181" s="20"/>
      <c r="D181" s="21"/>
      <c r="E181" s="21"/>
      <c r="F181" s="35"/>
      <c r="G181" s="23"/>
      <c r="H181" s="35"/>
      <c r="I181" s="23"/>
      <c r="J181" s="36"/>
      <c r="K181" s="23"/>
      <c r="L181" s="37"/>
      <c r="M181" s="38"/>
      <c r="N181" s="39"/>
      <c r="O181" s="40"/>
      <c r="P181" s="41"/>
      <c r="Q181" s="4"/>
      <c r="R181" s="3"/>
      <c r="S181" s="4"/>
      <c r="T181" s="2"/>
      <c r="U181" s="2"/>
      <c r="V181" s="2"/>
      <c r="W181" s="2"/>
      <c r="X181" s="61"/>
      <c r="BN181" s="74"/>
      <c r="BO181" s="74"/>
      <c r="BP181" s="74"/>
      <c r="BQ181" s="74"/>
      <c r="BR181" s="74"/>
      <c r="BS181" s="81"/>
      <c r="BT181" s="74"/>
      <c r="BU181" s="81"/>
      <c r="CB181" s="63"/>
      <c r="CC181" s="63"/>
      <c r="CD181" s="63"/>
      <c r="CE181" s="63"/>
      <c r="CF181" s="63"/>
      <c r="CG181" s="63"/>
      <c r="CH181" s="63"/>
      <c r="CI181" s="66"/>
      <c r="CJ181" s="66"/>
      <c r="CK181" s="66"/>
      <c r="CL181" s="66"/>
      <c r="CM181" s="66"/>
      <c r="CN181" s="66"/>
      <c r="CO181" s="66"/>
      <c r="CP181" s="77"/>
      <c r="CQ181" s="77"/>
      <c r="CR181" s="77"/>
      <c r="CS181" s="77"/>
      <c r="CT181" s="77"/>
    </row>
    <row r="182" spans="2:98" ht="12" customHeight="1">
      <c r="B182" s="3"/>
      <c r="C182" s="4"/>
      <c r="D182" s="42"/>
      <c r="E182" s="42"/>
      <c r="F182" s="35"/>
      <c r="G182" s="25"/>
      <c r="H182" s="35"/>
      <c r="I182" s="25"/>
      <c r="J182" s="36"/>
      <c r="K182" s="23"/>
      <c r="L182" s="37"/>
      <c r="M182" s="3"/>
      <c r="N182" s="39"/>
      <c r="O182" s="40"/>
      <c r="P182" s="41"/>
      <c r="Q182" s="4"/>
      <c r="R182" s="3"/>
      <c r="S182" s="4"/>
      <c r="T182" s="2"/>
      <c r="U182" s="2"/>
      <c r="V182" s="2"/>
      <c r="W182" s="2"/>
      <c r="X182" s="61"/>
      <c r="BN182" s="74"/>
      <c r="BO182" s="74"/>
      <c r="BP182" s="74"/>
      <c r="BQ182" s="74"/>
      <c r="BR182" s="74"/>
      <c r="BS182" s="81"/>
      <c r="BT182" s="74"/>
      <c r="BU182" s="81"/>
      <c r="CB182" s="63"/>
      <c r="CC182" s="63"/>
      <c r="CD182" s="63"/>
      <c r="CE182" s="63"/>
      <c r="CF182" s="63"/>
      <c r="CG182" s="63"/>
      <c r="CH182" s="63"/>
      <c r="CI182" s="66"/>
      <c r="CJ182" s="66"/>
      <c r="CK182" s="66"/>
      <c r="CL182" s="66"/>
      <c r="CM182" s="66"/>
      <c r="CN182" s="66"/>
      <c r="CO182" s="66"/>
      <c r="CP182" s="77"/>
      <c r="CQ182" s="77"/>
      <c r="CR182" s="77"/>
      <c r="CS182" s="77"/>
      <c r="CT182" s="77"/>
    </row>
    <row r="183" spans="2:98" ht="12" customHeight="1">
      <c r="B183" s="3"/>
      <c r="C183" s="4"/>
      <c r="D183" s="42"/>
      <c r="E183" s="42"/>
      <c r="F183" s="35"/>
      <c r="G183" s="25"/>
      <c r="H183" s="35"/>
      <c r="I183" s="25"/>
      <c r="J183" s="36"/>
      <c r="K183" s="23"/>
      <c r="L183" s="37"/>
      <c r="M183" s="3"/>
      <c r="N183" s="39"/>
      <c r="O183" s="40"/>
      <c r="P183" s="41"/>
      <c r="Q183" s="4"/>
      <c r="R183" s="3"/>
      <c r="S183" s="4"/>
      <c r="T183" s="2"/>
      <c r="U183" s="2"/>
      <c r="V183" s="2"/>
      <c r="W183" s="2"/>
      <c r="X183" s="61"/>
      <c r="BN183" s="74"/>
      <c r="BO183" s="74"/>
      <c r="BP183" s="74"/>
      <c r="BQ183" s="74"/>
      <c r="BR183" s="74"/>
      <c r="BS183" s="81"/>
      <c r="BT183" s="74"/>
      <c r="BU183" s="81"/>
      <c r="CB183" s="63"/>
      <c r="CC183" s="63"/>
      <c r="CD183" s="63"/>
      <c r="CE183" s="63"/>
      <c r="CF183" s="63"/>
      <c r="CG183" s="63"/>
      <c r="CH183" s="63"/>
      <c r="CI183" s="66"/>
      <c r="CJ183" s="66"/>
      <c r="CK183" s="66"/>
      <c r="CL183" s="66"/>
      <c r="CM183" s="66"/>
      <c r="CN183" s="66"/>
      <c r="CO183" s="66"/>
      <c r="CP183" s="77"/>
      <c r="CQ183" s="77"/>
      <c r="CR183" s="77"/>
      <c r="CS183" s="77"/>
      <c r="CT183" s="77"/>
    </row>
    <row r="184" spans="2:98" ht="12" customHeight="1">
      <c r="B184" s="3"/>
      <c r="C184" s="4"/>
      <c r="D184" s="42"/>
      <c r="E184" s="42"/>
      <c r="F184" s="35"/>
      <c r="G184" s="25"/>
      <c r="H184" s="35"/>
      <c r="I184" s="25"/>
      <c r="J184" s="36"/>
      <c r="K184" s="23"/>
      <c r="L184" s="37"/>
      <c r="M184" s="3"/>
      <c r="N184" s="39"/>
      <c r="O184" s="40"/>
      <c r="P184" s="41"/>
      <c r="Q184" s="4"/>
      <c r="R184" s="3"/>
      <c r="S184" s="4"/>
      <c r="T184" s="2"/>
      <c r="U184" s="2"/>
      <c r="V184" s="2"/>
      <c r="W184" s="2"/>
      <c r="X184" s="61"/>
      <c r="BN184" s="74"/>
      <c r="BO184" s="74"/>
      <c r="BP184" s="74"/>
      <c r="BQ184" s="74"/>
      <c r="BR184" s="74"/>
      <c r="BS184" s="81"/>
      <c r="BT184" s="74"/>
      <c r="BU184" s="81"/>
      <c r="CB184" s="63"/>
      <c r="CC184" s="63"/>
      <c r="CD184" s="63"/>
      <c r="CE184" s="63"/>
      <c r="CF184" s="63"/>
      <c r="CG184" s="63"/>
      <c r="CH184" s="63"/>
      <c r="CI184" s="66"/>
      <c r="CJ184" s="66"/>
      <c r="CK184" s="66"/>
      <c r="CL184" s="66"/>
      <c r="CM184" s="66"/>
      <c r="CN184" s="66"/>
      <c r="CO184" s="66"/>
      <c r="CP184" s="77"/>
      <c r="CQ184" s="77"/>
      <c r="CR184" s="77"/>
      <c r="CS184" s="77"/>
      <c r="CT184" s="77"/>
    </row>
    <row r="185" spans="2:98" ht="12" customHeight="1">
      <c r="B185" s="3"/>
      <c r="C185" s="4"/>
      <c r="D185" s="42"/>
      <c r="E185" s="42"/>
      <c r="F185" s="35"/>
      <c r="G185" s="25"/>
      <c r="H185" s="35"/>
      <c r="I185" s="25"/>
      <c r="J185" s="36"/>
      <c r="K185" s="23"/>
      <c r="L185" s="37"/>
      <c r="M185" s="3"/>
      <c r="N185" s="39"/>
      <c r="O185" s="40"/>
      <c r="P185" s="41"/>
      <c r="Q185" s="4"/>
      <c r="R185" s="3"/>
      <c r="S185" s="4"/>
      <c r="T185" s="2"/>
      <c r="U185" s="2"/>
      <c r="V185" s="2"/>
      <c r="W185" s="2"/>
      <c r="X185" s="61"/>
      <c r="BN185" s="74"/>
      <c r="BO185" s="74"/>
      <c r="BP185" s="74"/>
      <c r="BQ185" s="74"/>
      <c r="BR185" s="74"/>
      <c r="BS185" s="81"/>
      <c r="BT185" s="74"/>
      <c r="BU185" s="81"/>
      <c r="CB185" s="63"/>
      <c r="CC185" s="63"/>
      <c r="CD185" s="63"/>
      <c r="CE185" s="63"/>
      <c r="CF185" s="63"/>
      <c r="CG185" s="63"/>
      <c r="CH185" s="63"/>
      <c r="CI185" s="66"/>
      <c r="CJ185" s="66"/>
      <c r="CK185" s="66"/>
      <c r="CL185" s="66"/>
      <c r="CM185" s="66"/>
      <c r="CN185" s="66"/>
      <c r="CO185" s="66"/>
      <c r="CP185" s="77"/>
      <c r="CQ185" s="77"/>
      <c r="CR185" s="77"/>
      <c r="CS185" s="77"/>
      <c r="CT185" s="77"/>
    </row>
    <row r="186" spans="2:98" ht="12" customHeight="1">
      <c r="B186" s="3"/>
      <c r="C186" s="4"/>
      <c r="D186" s="42"/>
      <c r="E186" s="42"/>
      <c r="F186" s="35"/>
      <c r="G186" s="25"/>
      <c r="H186" s="35"/>
      <c r="I186" s="25"/>
      <c r="J186" s="36"/>
      <c r="K186" s="23"/>
      <c r="L186" s="37"/>
      <c r="M186" s="3"/>
      <c r="N186" s="39"/>
      <c r="O186" s="40"/>
      <c r="P186" s="41"/>
      <c r="Q186" s="4"/>
      <c r="R186" s="3"/>
      <c r="S186" s="4"/>
      <c r="T186" s="2"/>
      <c r="U186" s="2"/>
      <c r="V186" s="2"/>
      <c r="W186" s="2"/>
      <c r="X186" s="61"/>
      <c r="BN186" s="74"/>
      <c r="BO186" s="74"/>
      <c r="BP186" s="74"/>
      <c r="BQ186" s="74"/>
      <c r="BR186" s="74"/>
      <c r="BS186" s="81"/>
      <c r="BT186" s="74"/>
      <c r="BU186" s="81"/>
      <c r="CB186" s="63"/>
      <c r="CC186" s="63"/>
      <c r="CD186" s="63"/>
      <c r="CE186" s="63"/>
      <c r="CF186" s="63"/>
      <c r="CG186" s="63"/>
      <c r="CH186" s="63"/>
      <c r="CI186" s="66"/>
      <c r="CJ186" s="66"/>
      <c r="CK186" s="66"/>
      <c r="CL186" s="66"/>
      <c r="CM186" s="66"/>
      <c r="CN186" s="66"/>
      <c r="CO186" s="66"/>
      <c r="CP186" s="77"/>
      <c r="CQ186" s="77"/>
      <c r="CR186" s="77"/>
      <c r="CS186" s="77"/>
      <c r="CT186" s="77"/>
    </row>
    <row r="187" spans="2:98" ht="12" customHeight="1">
      <c r="B187" s="3"/>
      <c r="C187" s="4"/>
      <c r="D187" s="42"/>
      <c r="E187" s="42"/>
      <c r="F187" s="35"/>
      <c r="G187" s="25"/>
      <c r="H187" s="35"/>
      <c r="I187" s="25"/>
      <c r="J187" s="36"/>
      <c r="K187" s="23"/>
      <c r="L187" s="37"/>
      <c r="M187" s="3"/>
      <c r="N187" s="39"/>
      <c r="O187" s="40"/>
      <c r="P187" s="41"/>
      <c r="Q187" s="4"/>
      <c r="R187" s="3"/>
      <c r="S187" s="4"/>
      <c r="T187" s="2"/>
      <c r="U187" s="2"/>
      <c r="V187" s="2"/>
      <c r="W187" s="2"/>
      <c r="X187" s="61"/>
      <c r="BN187" s="74"/>
      <c r="BO187" s="74"/>
      <c r="BP187" s="74"/>
      <c r="BQ187" s="74"/>
      <c r="BR187" s="74"/>
      <c r="BS187" s="81"/>
      <c r="BT187" s="74"/>
      <c r="BU187" s="81"/>
      <c r="CB187" s="63"/>
      <c r="CC187" s="63"/>
      <c r="CD187" s="63"/>
      <c r="CE187" s="63"/>
      <c r="CF187" s="63"/>
      <c r="CG187" s="63"/>
      <c r="CH187" s="63"/>
      <c r="CI187" s="66"/>
      <c r="CJ187" s="66"/>
      <c r="CK187" s="66"/>
      <c r="CL187" s="66"/>
      <c r="CM187" s="66"/>
      <c r="CN187" s="66"/>
      <c r="CO187" s="66"/>
      <c r="CP187" s="77"/>
      <c r="CQ187" s="77"/>
      <c r="CR187" s="77"/>
      <c r="CS187" s="77"/>
      <c r="CT187" s="77"/>
    </row>
    <row r="188" spans="2:98" ht="12" customHeight="1">
      <c r="B188" s="3"/>
      <c r="C188" s="4"/>
      <c r="D188" s="42"/>
      <c r="E188" s="42"/>
      <c r="F188" s="35"/>
      <c r="G188" s="25"/>
      <c r="H188" s="35"/>
      <c r="I188" s="25"/>
      <c r="J188" s="36"/>
      <c r="K188" s="23"/>
      <c r="L188" s="37"/>
      <c r="M188" s="3"/>
      <c r="N188" s="39"/>
      <c r="O188" s="40"/>
      <c r="P188" s="41"/>
      <c r="Q188" s="4"/>
      <c r="R188" s="3"/>
      <c r="S188" s="4"/>
      <c r="T188" s="2"/>
      <c r="U188" s="2"/>
      <c r="V188" s="2"/>
      <c r="W188" s="2"/>
      <c r="X188" s="61"/>
      <c r="BN188" s="74"/>
      <c r="BO188" s="74"/>
      <c r="BP188" s="74"/>
      <c r="BQ188" s="74"/>
      <c r="BR188" s="74"/>
      <c r="BS188" s="81"/>
      <c r="BT188" s="74"/>
      <c r="BU188" s="81"/>
      <c r="CB188" s="63"/>
      <c r="CC188" s="63"/>
      <c r="CD188" s="63"/>
      <c r="CE188" s="63"/>
      <c r="CF188" s="63"/>
      <c r="CG188" s="63"/>
      <c r="CH188" s="63"/>
      <c r="CI188" s="66"/>
      <c r="CJ188" s="66"/>
      <c r="CK188" s="66"/>
      <c r="CL188" s="66"/>
      <c r="CM188" s="66"/>
      <c r="CN188" s="66"/>
      <c r="CO188" s="66"/>
      <c r="CP188" s="77"/>
      <c r="CQ188" s="77"/>
      <c r="CR188" s="77"/>
      <c r="CS188" s="77"/>
      <c r="CT188" s="77"/>
    </row>
    <row r="189" spans="2:98" ht="12" customHeight="1">
      <c r="B189" s="3"/>
      <c r="C189" s="4"/>
      <c r="D189" s="42"/>
      <c r="E189" s="42"/>
      <c r="F189" s="35"/>
      <c r="G189" s="25"/>
      <c r="H189" s="35"/>
      <c r="I189" s="25"/>
      <c r="J189" s="36"/>
      <c r="K189" s="23"/>
      <c r="L189" s="37"/>
      <c r="M189" s="3"/>
      <c r="N189" s="39"/>
      <c r="O189" s="40"/>
      <c r="P189" s="41"/>
      <c r="Q189" s="4"/>
      <c r="R189" s="3"/>
      <c r="S189" s="4"/>
      <c r="T189" s="2"/>
      <c r="U189" s="2"/>
      <c r="V189" s="2"/>
      <c r="W189" s="2"/>
      <c r="X189" s="61"/>
      <c r="BN189" s="74"/>
      <c r="BO189" s="74"/>
      <c r="BP189" s="74"/>
      <c r="BQ189" s="74"/>
      <c r="BR189" s="74"/>
      <c r="BS189" s="81"/>
      <c r="BT189" s="74"/>
      <c r="BU189" s="81"/>
      <c r="CB189" s="63"/>
      <c r="CC189" s="63"/>
      <c r="CD189" s="63"/>
      <c r="CE189" s="63"/>
      <c r="CF189" s="63"/>
      <c r="CG189" s="63"/>
      <c r="CH189" s="63"/>
      <c r="CI189" s="66"/>
      <c r="CJ189" s="66"/>
      <c r="CK189" s="66"/>
      <c r="CL189" s="66"/>
      <c r="CM189" s="66"/>
      <c r="CN189" s="66"/>
      <c r="CO189" s="66"/>
      <c r="CP189" s="77"/>
      <c r="CQ189" s="77"/>
      <c r="CR189" s="77"/>
      <c r="CS189" s="77"/>
      <c r="CT189" s="77"/>
    </row>
    <row r="190" spans="2:98" ht="12" customHeight="1">
      <c r="B190" s="3"/>
      <c r="C190" s="4"/>
      <c r="D190" s="42"/>
      <c r="E190" s="42"/>
      <c r="F190" s="35"/>
      <c r="G190" s="25"/>
      <c r="H190" s="35"/>
      <c r="I190" s="25"/>
      <c r="K190" s="23"/>
      <c r="N190" s="39"/>
      <c r="O190" s="40"/>
      <c r="P190" s="41"/>
      <c r="Q190" s="4"/>
      <c r="R190" s="3"/>
      <c r="S190" s="4"/>
      <c r="T190" s="2"/>
      <c r="U190" s="2"/>
      <c r="V190" s="2"/>
      <c r="W190" s="2"/>
      <c r="X190" s="61"/>
      <c r="BN190" s="74"/>
      <c r="BO190" s="74"/>
      <c r="BP190" s="74"/>
      <c r="BQ190" s="74"/>
      <c r="BR190" s="74"/>
      <c r="BS190" s="81"/>
      <c r="BT190" s="74"/>
      <c r="BU190" s="81"/>
      <c r="CB190" s="63"/>
      <c r="CC190" s="63"/>
      <c r="CD190" s="63"/>
      <c r="CE190" s="63"/>
      <c r="CF190" s="63"/>
      <c r="CG190" s="63"/>
      <c r="CH190" s="63"/>
      <c r="CI190" s="66"/>
      <c r="CJ190" s="66"/>
      <c r="CK190" s="66"/>
      <c r="CL190" s="66"/>
      <c r="CM190" s="66"/>
      <c r="CN190" s="66"/>
      <c r="CO190" s="66"/>
      <c r="CP190" s="77"/>
      <c r="CQ190" s="77"/>
      <c r="CR190" s="77"/>
      <c r="CS190" s="77"/>
      <c r="CT190" s="77"/>
    </row>
    <row r="191" spans="2:98" ht="12" customHeight="1">
      <c r="B191" s="3"/>
      <c r="C191" s="4"/>
      <c r="D191" s="42"/>
      <c r="E191" s="42"/>
      <c r="F191" s="35"/>
      <c r="G191" s="25"/>
      <c r="H191" s="35"/>
      <c r="I191" s="25"/>
      <c r="K191" s="23"/>
      <c r="N191" s="39"/>
      <c r="O191" s="40"/>
      <c r="P191" s="41"/>
      <c r="Q191" s="4"/>
      <c r="R191" s="3"/>
      <c r="S191" s="4"/>
      <c r="T191" s="2"/>
      <c r="U191" s="2"/>
      <c r="V191" s="2"/>
      <c r="W191" s="2"/>
      <c r="X191" s="61"/>
      <c r="BN191" s="74"/>
      <c r="BO191" s="74"/>
      <c r="BP191" s="74"/>
      <c r="BQ191" s="74"/>
      <c r="BR191" s="74"/>
      <c r="BS191" s="81"/>
      <c r="BT191" s="74"/>
      <c r="BU191" s="81"/>
      <c r="CB191" s="63"/>
      <c r="CC191" s="63"/>
      <c r="CD191" s="63"/>
      <c r="CE191" s="63"/>
      <c r="CF191" s="63"/>
      <c r="CG191" s="63"/>
      <c r="CH191" s="63"/>
      <c r="CI191" s="66"/>
      <c r="CJ191" s="66"/>
      <c r="CK191" s="66"/>
      <c r="CL191" s="66"/>
      <c r="CM191" s="66"/>
      <c r="CN191" s="66"/>
      <c r="CO191" s="66"/>
      <c r="CP191" s="77"/>
      <c r="CQ191" s="77"/>
      <c r="CR191" s="77"/>
      <c r="CS191" s="77"/>
      <c r="CT191" s="77"/>
    </row>
    <row r="192" spans="2:98" ht="12" customHeight="1">
      <c r="B192" s="3"/>
      <c r="C192" s="4"/>
      <c r="D192" s="42"/>
      <c r="E192" s="42"/>
      <c r="F192" s="35"/>
      <c r="G192" s="25"/>
      <c r="H192" s="35"/>
      <c r="I192" s="25"/>
      <c r="K192" s="23"/>
      <c r="N192" s="39"/>
      <c r="O192" s="40"/>
      <c r="P192" s="41"/>
      <c r="Q192" s="4"/>
      <c r="R192" s="3"/>
      <c r="S192" s="4"/>
      <c r="T192" s="2"/>
      <c r="U192" s="2"/>
      <c r="V192" s="2"/>
      <c r="W192" s="2"/>
      <c r="X192" s="61"/>
      <c r="CB192" s="63"/>
      <c r="CC192" s="63"/>
      <c r="CD192" s="63"/>
      <c r="CE192" s="63"/>
      <c r="CF192" s="63"/>
      <c r="CG192" s="63"/>
      <c r="CH192" s="63"/>
      <c r="CI192" s="66"/>
      <c r="CJ192" s="66"/>
      <c r="CK192" s="66"/>
      <c r="CL192" s="66"/>
      <c r="CM192" s="66"/>
      <c r="CN192" s="66"/>
      <c r="CO192" s="66"/>
      <c r="CP192" s="77"/>
      <c r="CQ192" s="77"/>
      <c r="CR192" s="77"/>
      <c r="CS192" s="77"/>
      <c r="CT192" s="77"/>
    </row>
    <row r="193" spans="2:98" ht="12" customHeight="1">
      <c r="B193" s="3"/>
      <c r="C193" s="4"/>
      <c r="D193" s="42"/>
      <c r="E193" s="42"/>
      <c r="F193" s="35"/>
      <c r="G193" s="25"/>
      <c r="H193" s="35"/>
      <c r="I193" s="25"/>
      <c r="K193" s="23"/>
      <c r="N193" s="39"/>
      <c r="O193" s="40"/>
      <c r="P193" s="41"/>
      <c r="Q193" s="4"/>
      <c r="R193" s="3"/>
      <c r="S193" s="4"/>
      <c r="T193" s="2"/>
      <c r="U193" s="2"/>
      <c r="V193" s="2"/>
      <c r="W193" s="2"/>
      <c r="X193" s="61"/>
      <c r="CB193" s="63"/>
      <c r="CC193" s="63"/>
      <c r="CD193" s="63"/>
      <c r="CE193" s="63"/>
      <c r="CF193" s="63"/>
      <c r="CG193" s="63"/>
      <c r="CH193" s="63"/>
      <c r="CI193" s="66"/>
      <c r="CJ193" s="66"/>
      <c r="CK193" s="66"/>
      <c r="CL193" s="66"/>
      <c r="CM193" s="66"/>
      <c r="CN193" s="66"/>
      <c r="CO193" s="66"/>
      <c r="CP193" s="77"/>
      <c r="CQ193" s="77"/>
      <c r="CR193" s="77"/>
      <c r="CS193" s="77"/>
      <c r="CT193" s="77"/>
    </row>
    <row r="194" spans="2:98" ht="12" customHeight="1">
      <c r="B194" s="3"/>
      <c r="C194" s="4"/>
      <c r="D194" s="42"/>
      <c r="E194" s="42"/>
      <c r="F194" s="35"/>
      <c r="G194" s="25"/>
      <c r="H194" s="35"/>
      <c r="I194" s="25"/>
      <c r="K194" s="23"/>
      <c r="N194" s="39"/>
      <c r="O194" s="40"/>
      <c r="P194" s="41"/>
      <c r="Q194" s="4"/>
      <c r="R194" s="3"/>
      <c r="S194" s="4"/>
      <c r="T194" s="2"/>
      <c r="U194" s="2"/>
      <c r="V194" s="2"/>
      <c r="W194" s="2"/>
      <c r="X194" s="61"/>
      <c r="CB194" s="63"/>
      <c r="CC194" s="63"/>
      <c r="CD194" s="63"/>
      <c r="CE194" s="63"/>
      <c r="CF194" s="63"/>
      <c r="CG194" s="63"/>
      <c r="CH194" s="63"/>
      <c r="CI194" s="66"/>
      <c r="CJ194" s="66"/>
      <c r="CK194" s="66"/>
      <c r="CL194" s="66"/>
      <c r="CM194" s="66"/>
      <c r="CN194" s="66"/>
      <c r="CO194" s="66"/>
      <c r="CP194" s="77"/>
      <c r="CQ194" s="77"/>
      <c r="CR194" s="77"/>
      <c r="CS194" s="77"/>
      <c r="CT194" s="77"/>
    </row>
    <row r="195" spans="2:98" ht="12" customHeight="1">
      <c r="B195" s="3"/>
      <c r="C195" s="4"/>
      <c r="D195" s="42"/>
      <c r="E195" s="42"/>
      <c r="F195" s="35"/>
      <c r="G195" s="25"/>
      <c r="H195" s="35"/>
      <c r="I195" s="25"/>
      <c r="N195" s="39"/>
      <c r="O195" s="40"/>
      <c r="P195" s="41"/>
      <c r="Q195" s="4"/>
      <c r="R195" s="3"/>
      <c r="S195" s="4"/>
      <c r="T195" s="2"/>
      <c r="U195" s="2"/>
      <c r="V195" s="2"/>
      <c r="W195" s="2"/>
      <c r="X195" s="61"/>
      <c r="CB195" s="63"/>
      <c r="CC195" s="63"/>
      <c r="CD195" s="63"/>
      <c r="CE195" s="63"/>
      <c r="CF195" s="63"/>
      <c r="CG195" s="63"/>
      <c r="CH195" s="63"/>
      <c r="CI195" s="66"/>
      <c r="CJ195" s="66"/>
      <c r="CK195" s="66"/>
      <c r="CL195" s="66"/>
      <c r="CM195" s="66"/>
      <c r="CN195" s="66"/>
      <c r="CO195" s="66"/>
      <c r="CP195" s="77"/>
      <c r="CQ195" s="77"/>
      <c r="CR195" s="77"/>
      <c r="CS195" s="77"/>
      <c r="CT195" s="77"/>
    </row>
    <row r="196" spans="2:98" ht="12" customHeight="1">
      <c r="B196" s="3"/>
      <c r="C196" s="4"/>
      <c r="D196" s="42"/>
      <c r="E196" s="42"/>
      <c r="F196" s="35"/>
      <c r="G196" s="25"/>
      <c r="H196" s="35"/>
      <c r="I196" s="25"/>
      <c r="N196" s="39"/>
      <c r="O196" s="40"/>
      <c r="P196" s="41"/>
      <c r="Q196" s="4"/>
      <c r="R196" s="3"/>
      <c r="S196" s="4"/>
      <c r="T196" s="2"/>
      <c r="U196" s="2"/>
      <c r="V196" s="2"/>
      <c r="W196" s="2"/>
      <c r="X196" s="61"/>
      <c r="CB196" s="63"/>
      <c r="CC196" s="63"/>
      <c r="CD196" s="63"/>
      <c r="CE196" s="63"/>
      <c r="CF196" s="63"/>
      <c r="CG196" s="63"/>
      <c r="CH196" s="63"/>
      <c r="CI196" s="66"/>
      <c r="CJ196" s="66"/>
      <c r="CK196" s="66"/>
      <c r="CL196" s="66"/>
      <c r="CM196" s="66"/>
      <c r="CN196" s="66"/>
      <c r="CO196" s="66"/>
      <c r="CP196" s="77"/>
      <c r="CQ196" s="77"/>
      <c r="CR196" s="77"/>
      <c r="CS196" s="77"/>
      <c r="CT196" s="77"/>
    </row>
    <row r="197" spans="2:98" ht="12" customHeight="1">
      <c r="B197" s="3"/>
      <c r="C197" s="4"/>
      <c r="D197" s="42"/>
      <c r="E197" s="42"/>
      <c r="F197" s="35"/>
      <c r="G197" s="25"/>
      <c r="H197" s="35"/>
      <c r="I197" s="25"/>
      <c r="N197" s="39"/>
      <c r="O197" s="40"/>
      <c r="P197" s="41"/>
      <c r="Q197" s="4"/>
      <c r="R197" s="3"/>
      <c r="S197" s="4"/>
      <c r="T197" s="2"/>
      <c r="U197" s="2"/>
      <c r="V197" s="2"/>
      <c r="W197" s="2"/>
      <c r="X197" s="61"/>
      <c r="CB197" s="63"/>
      <c r="CC197" s="63"/>
      <c r="CD197" s="63"/>
      <c r="CE197" s="63"/>
      <c r="CF197" s="63"/>
      <c r="CG197" s="63"/>
      <c r="CH197" s="63"/>
      <c r="CI197" s="66"/>
      <c r="CJ197" s="66"/>
      <c r="CK197" s="66"/>
      <c r="CL197" s="66"/>
      <c r="CM197" s="66"/>
      <c r="CN197" s="66"/>
      <c r="CO197" s="66"/>
      <c r="CP197" s="77"/>
      <c r="CQ197" s="77"/>
      <c r="CR197" s="77"/>
      <c r="CS197" s="77"/>
      <c r="CT197" s="77"/>
    </row>
    <row r="198" spans="2:98" ht="12" customHeight="1">
      <c r="B198" s="3"/>
      <c r="C198" s="4"/>
      <c r="D198" s="42"/>
      <c r="E198" s="42"/>
      <c r="F198" s="35"/>
      <c r="G198" s="25"/>
      <c r="H198" s="35"/>
      <c r="I198" s="25"/>
      <c r="N198" s="39"/>
      <c r="O198" s="40"/>
      <c r="P198" s="41"/>
      <c r="Q198" s="4"/>
      <c r="R198" s="3"/>
      <c r="S198" s="4"/>
      <c r="T198" s="2"/>
      <c r="U198" s="2"/>
      <c r="V198" s="2"/>
      <c r="W198" s="2"/>
      <c r="X198" s="61"/>
      <c r="CB198" s="63"/>
      <c r="CC198" s="63"/>
      <c r="CD198" s="63"/>
      <c r="CE198" s="63"/>
      <c r="CF198" s="63"/>
      <c r="CG198" s="63"/>
      <c r="CH198" s="63"/>
      <c r="CI198" s="66"/>
      <c r="CJ198" s="66"/>
      <c r="CK198" s="66"/>
      <c r="CL198" s="66"/>
      <c r="CM198" s="66"/>
      <c r="CN198" s="66"/>
      <c r="CO198" s="66"/>
      <c r="CP198" s="77"/>
      <c r="CQ198" s="77"/>
      <c r="CR198" s="77"/>
      <c r="CS198" s="77"/>
      <c r="CT198" s="77"/>
    </row>
    <row r="199" spans="2:98" ht="12" customHeight="1">
      <c r="B199" s="3"/>
      <c r="C199" s="4"/>
      <c r="D199" s="42"/>
      <c r="E199" s="42"/>
      <c r="F199" s="35"/>
      <c r="G199" s="25"/>
      <c r="H199" s="35"/>
      <c r="I199" s="25"/>
      <c r="N199" s="39"/>
      <c r="O199" s="40"/>
      <c r="P199" s="41"/>
      <c r="Q199" s="4"/>
      <c r="R199" s="3"/>
      <c r="S199" s="4"/>
      <c r="T199" s="2"/>
      <c r="U199" s="2"/>
      <c r="V199" s="2"/>
      <c r="W199" s="2"/>
      <c r="X199" s="61"/>
      <c r="CB199" s="63"/>
      <c r="CC199" s="63"/>
      <c r="CD199" s="63"/>
      <c r="CE199" s="63"/>
      <c r="CF199" s="63"/>
      <c r="CG199" s="63"/>
      <c r="CH199" s="63"/>
      <c r="CI199" s="66"/>
      <c r="CJ199" s="66"/>
      <c r="CK199" s="66"/>
      <c r="CL199" s="66"/>
      <c r="CM199" s="66"/>
      <c r="CN199" s="66"/>
      <c r="CO199" s="66"/>
      <c r="CP199" s="77"/>
      <c r="CQ199" s="77"/>
      <c r="CR199" s="77"/>
      <c r="CS199" s="77"/>
      <c r="CT199" s="77"/>
    </row>
    <row r="200" spans="2:98" ht="12" customHeight="1">
      <c r="B200" s="3"/>
      <c r="C200" s="4"/>
      <c r="D200" s="42"/>
      <c r="E200" s="42"/>
      <c r="F200" s="35"/>
      <c r="G200" s="25"/>
      <c r="H200" s="35"/>
      <c r="I200" s="25"/>
      <c r="N200" s="39"/>
      <c r="O200" s="40"/>
      <c r="P200" s="41"/>
      <c r="Q200" s="4"/>
      <c r="R200" s="3"/>
      <c r="S200" s="4"/>
      <c r="T200" s="2"/>
      <c r="U200" s="2"/>
      <c r="V200" s="2"/>
      <c r="W200" s="2"/>
      <c r="X200" s="61"/>
      <c r="CB200" s="63"/>
      <c r="CC200" s="63"/>
      <c r="CD200" s="63"/>
      <c r="CE200" s="63"/>
      <c r="CF200" s="63"/>
      <c r="CG200" s="63"/>
      <c r="CH200" s="63"/>
      <c r="CI200" s="66"/>
      <c r="CJ200" s="66"/>
      <c r="CK200" s="66"/>
      <c r="CL200" s="66"/>
      <c r="CM200" s="66"/>
      <c r="CN200" s="66"/>
      <c r="CO200" s="66"/>
      <c r="CP200" s="77"/>
      <c r="CQ200" s="77"/>
      <c r="CR200" s="77"/>
      <c r="CS200" s="77"/>
      <c r="CT200" s="77"/>
    </row>
    <row r="201" spans="2:98" ht="12" customHeight="1">
      <c r="B201" s="3"/>
      <c r="C201" s="4"/>
      <c r="D201" s="42"/>
      <c r="E201" s="42"/>
      <c r="F201" s="35"/>
      <c r="G201" s="25"/>
      <c r="H201" s="35"/>
      <c r="I201" s="25"/>
      <c r="N201" s="39"/>
      <c r="O201" s="40"/>
      <c r="P201" s="41"/>
      <c r="Q201" s="4"/>
      <c r="R201" s="3"/>
      <c r="S201" s="4"/>
      <c r="T201" s="2"/>
      <c r="U201" s="2"/>
      <c r="V201" s="2"/>
      <c r="W201" s="2"/>
      <c r="X201" s="61"/>
      <c r="CB201" s="63"/>
      <c r="CC201" s="63"/>
      <c r="CD201" s="63"/>
      <c r="CE201" s="63"/>
      <c r="CF201" s="63"/>
      <c r="CG201" s="63"/>
      <c r="CH201" s="63"/>
      <c r="CI201" s="66"/>
      <c r="CJ201" s="66"/>
      <c r="CK201" s="66"/>
      <c r="CL201" s="66"/>
      <c r="CM201" s="66"/>
      <c r="CN201" s="66"/>
      <c r="CO201" s="66"/>
      <c r="CP201" s="77"/>
      <c r="CQ201" s="77"/>
      <c r="CR201" s="77"/>
      <c r="CS201" s="77"/>
      <c r="CT201" s="77"/>
    </row>
    <row r="202" spans="2:98" ht="12" customHeight="1">
      <c r="B202" s="3"/>
      <c r="C202" s="4"/>
      <c r="D202" s="42"/>
      <c r="E202" s="42"/>
      <c r="F202" s="35"/>
      <c r="G202" s="25"/>
      <c r="H202" s="35"/>
      <c r="I202" s="25"/>
      <c r="N202" s="39"/>
      <c r="O202" s="40"/>
      <c r="P202" s="41"/>
      <c r="Q202" s="4"/>
      <c r="R202" s="3"/>
      <c r="S202" s="4"/>
      <c r="T202" s="2"/>
      <c r="U202" s="2"/>
      <c r="V202" s="2"/>
      <c r="W202" s="2"/>
      <c r="X202" s="61"/>
      <c r="CB202" s="63"/>
      <c r="CC202" s="63"/>
      <c r="CD202" s="63"/>
      <c r="CE202" s="63"/>
      <c r="CF202" s="63"/>
      <c r="CG202" s="63"/>
      <c r="CH202" s="63"/>
      <c r="CI202" s="66"/>
      <c r="CJ202" s="66"/>
      <c r="CK202" s="66"/>
      <c r="CL202" s="66"/>
      <c r="CM202" s="66"/>
      <c r="CN202" s="66"/>
      <c r="CO202" s="66"/>
      <c r="CP202" s="77"/>
      <c r="CQ202" s="77"/>
      <c r="CR202" s="77"/>
      <c r="CS202" s="77"/>
      <c r="CT202" s="77"/>
    </row>
    <row r="203" spans="2:98" ht="12" customHeight="1">
      <c r="B203" s="3"/>
      <c r="C203" s="4"/>
      <c r="D203" s="42"/>
      <c r="E203" s="42"/>
      <c r="F203" s="35"/>
      <c r="G203" s="25"/>
      <c r="H203" s="35"/>
      <c r="I203" s="25"/>
      <c r="N203" s="39"/>
      <c r="O203" s="40"/>
      <c r="P203" s="41"/>
      <c r="Q203" s="4"/>
      <c r="R203" s="3"/>
      <c r="S203" s="4"/>
      <c r="T203" s="2"/>
      <c r="U203" s="2"/>
      <c r="V203" s="2"/>
      <c r="W203" s="2"/>
      <c r="X203" s="61"/>
      <c r="CB203" s="63"/>
      <c r="CC203" s="63"/>
      <c r="CD203" s="63"/>
      <c r="CE203" s="63"/>
      <c r="CF203" s="63"/>
      <c r="CG203" s="63"/>
      <c r="CH203" s="63"/>
      <c r="CI203" s="66"/>
      <c r="CJ203" s="66"/>
      <c r="CK203" s="66"/>
      <c r="CL203" s="66"/>
      <c r="CM203" s="66"/>
      <c r="CN203" s="66"/>
      <c r="CO203" s="66"/>
      <c r="CP203" s="77"/>
      <c r="CQ203" s="77"/>
      <c r="CR203" s="77"/>
      <c r="CS203" s="77"/>
      <c r="CT203" s="77"/>
    </row>
    <row r="204" spans="2:98" ht="12" customHeight="1">
      <c r="B204" s="3"/>
      <c r="C204" s="4"/>
      <c r="D204" s="42"/>
      <c r="E204" s="42"/>
      <c r="F204" s="35"/>
      <c r="G204" s="25"/>
      <c r="H204" s="35"/>
      <c r="I204" s="25"/>
      <c r="N204" s="39"/>
      <c r="O204" s="40"/>
      <c r="P204" s="41"/>
      <c r="Q204" s="4"/>
      <c r="R204" s="3"/>
      <c r="S204" s="4"/>
      <c r="T204" s="2"/>
      <c r="U204" s="2"/>
      <c r="V204" s="2"/>
      <c r="W204" s="2"/>
      <c r="X204" s="61"/>
      <c r="CB204" s="63"/>
      <c r="CC204" s="63"/>
      <c r="CD204" s="63"/>
      <c r="CE204" s="63"/>
      <c r="CF204" s="63"/>
      <c r="CG204" s="63"/>
      <c r="CH204" s="63"/>
      <c r="CI204" s="66"/>
      <c r="CJ204" s="66"/>
      <c r="CK204" s="66"/>
      <c r="CL204" s="66"/>
      <c r="CM204" s="66"/>
      <c r="CN204" s="66"/>
      <c r="CO204" s="66"/>
      <c r="CP204" s="77"/>
      <c r="CQ204" s="77"/>
      <c r="CR204" s="77"/>
      <c r="CS204" s="77"/>
      <c r="CT204" s="77"/>
    </row>
    <row r="205" spans="2:98" ht="12" customHeight="1">
      <c r="B205" s="3"/>
      <c r="C205" s="4"/>
      <c r="D205" s="42"/>
      <c r="E205" s="42"/>
      <c r="F205" s="35"/>
      <c r="G205" s="25"/>
      <c r="H205" s="35"/>
      <c r="I205" s="25"/>
      <c r="N205" s="39"/>
      <c r="O205" s="40"/>
      <c r="P205" s="41"/>
      <c r="Q205" s="4"/>
      <c r="R205" s="3"/>
      <c r="S205" s="4"/>
      <c r="T205" s="2"/>
      <c r="U205" s="2"/>
      <c r="V205" s="2"/>
      <c r="W205" s="2"/>
      <c r="X205" s="61"/>
      <c r="CB205" s="63"/>
      <c r="CC205" s="63"/>
      <c r="CD205" s="63"/>
      <c r="CE205" s="63"/>
      <c r="CF205" s="63"/>
      <c r="CG205" s="63"/>
      <c r="CH205" s="63"/>
      <c r="CI205" s="66"/>
      <c r="CJ205" s="66"/>
      <c r="CK205" s="66"/>
      <c r="CL205" s="66"/>
      <c r="CM205" s="66"/>
      <c r="CN205" s="66"/>
      <c r="CO205" s="66"/>
      <c r="CP205" s="77"/>
      <c r="CQ205" s="77"/>
      <c r="CR205" s="77"/>
      <c r="CS205" s="77"/>
      <c r="CT205" s="77"/>
    </row>
    <row r="206" spans="2:98" ht="12" customHeight="1">
      <c r="B206" s="3"/>
      <c r="C206" s="4"/>
      <c r="D206" s="42"/>
      <c r="E206" s="42"/>
      <c r="F206" s="35"/>
      <c r="G206" s="25"/>
      <c r="H206" s="35"/>
      <c r="I206" s="25"/>
      <c r="N206" s="39"/>
      <c r="O206" s="40"/>
      <c r="P206" s="41"/>
      <c r="Q206" s="4"/>
      <c r="R206" s="3"/>
      <c r="S206" s="4"/>
      <c r="T206" s="2"/>
      <c r="U206" s="2"/>
      <c r="V206" s="2"/>
      <c r="W206" s="2"/>
      <c r="X206" s="61"/>
      <c r="CB206" s="63"/>
      <c r="CC206" s="63"/>
      <c r="CD206" s="63"/>
      <c r="CE206" s="63"/>
      <c r="CF206" s="63"/>
      <c r="CG206" s="63"/>
      <c r="CH206" s="63"/>
      <c r="CI206" s="66"/>
      <c r="CJ206" s="66"/>
      <c r="CK206" s="66"/>
      <c r="CL206" s="66"/>
      <c r="CM206" s="66"/>
      <c r="CN206" s="66"/>
      <c r="CO206" s="66"/>
      <c r="CP206" s="77"/>
      <c r="CQ206" s="77"/>
      <c r="CR206" s="77"/>
      <c r="CS206" s="77"/>
      <c r="CT206" s="77"/>
    </row>
    <row r="207" spans="2:98" ht="12" customHeight="1">
      <c r="B207" s="3"/>
      <c r="C207" s="4"/>
      <c r="D207" s="42"/>
      <c r="E207" s="42"/>
      <c r="F207" s="35"/>
      <c r="G207" s="25"/>
      <c r="H207" s="35"/>
      <c r="I207" s="25"/>
      <c r="N207" s="39"/>
      <c r="O207" s="40"/>
      <c r="P207" s="41"/>
      <c r="Q207" s="4"/>
      <c r="R207" s="3"/>
      <c r="S207" s="4"/>
      <c r="T207" s="2"/>
      <c r="U207" s="2"/>
      <c r="V207" s="2"/>
      <c r="W207" s="2"/>
      <c r="X207" s="61"/>
      <c r="CB207" s="63"/>
      <c r="CC207" s="63"/>
      <c r="CD207" s="63"/>
      <c r="CE207" s="63"/>
      <c r="CF207" s="63"/>
      <c r="CG207" s="63"/>
      <c r="CH207" s="63"/>
      <c r="CI207" s="66"/>
      <c r="CJ207" s="66"/>
      <c r="CK207" s="66"/>
      <c r="CL207" s="66"/>
      <c r="CM207" s="66"/>
      <c r="CN207" s="66"/>
      <c r="CO207" s="66"/>
      <c r="CP207" s="77"/>
      <c r="CQ207" s="77"/>
      <c r="CR207" s="77"/>
      <c r="CS207" s="77"/>
      <c r="CT207" s="77"/>
    </row>
    <row r="208" spans="2:98" ht="12" customHeight="1">
      <c r="B208" s="3"/>
      <c r="C208" s="4"/>
      <c r="D208" s="42"/>
      <c r="E208" s="42"/>
      <c r="F208" s="35"/>
      <c r="G208" s="25"/>
      <c r="H208" s="35"/>
      <c r="I208" s="25"/>
      <c r="N208" s="39"/>
      <c r="O208" s="40"/>
      <c r="P208" s="41"/>
      <c r="Q208" s="4"/>
      <c r="R208" s="3"/>
      <c r="S208" s="4"/>
      <c r="T208" s="2"/>
      <c r="U208" s="2"/>
      <c r="V208" s="2"/>
      <c r="W208" s="2"/>
      <c r="X208" s="61"/>
      <c r="CB208" s="63"/>
      <c r="CC208" s="63"/>
      <c r="CD208" s="63"/>
      <c r="CE208" s="63"/>
      <c r="CF208" s="63"/>
      <c r="CG208" s="63"/>
      <c r="CH208" s="63"/>
      <c r="CI208" s="66"/>
      <c r="CJ208" s="66"/>
      <c r="CK208" s="66"/>
      <c r="CL208" s="66"/>
      <c r="CM208" s="66"/>
      <c r="CN208" s="66"/>
      <c r="CO208" s="66"/>
      <c r="CP208" s="77"/>
      <c r="CQ208" s="77"/>
      <c r="CR208" s="77"/>
      <c r="CS208" s="77"/>
      <c r="CT208" s="77"/>
    </row>
    <row r="209" spans="2:98" ht="12" customHeight="1">
      <c r="B209" s="3"/>
      <c r="C209" s="4"/>
      <c r="D209" s="42"/>
      <c r="E209" s="42"/>
      <c r="F209" s="35"/>
      <c r="G209" s="25"/>
      <c r="H209" s="35"/>
      <c r="I209" s="25"/>
      <c r="N209" s="39"/>
      <c r="O209" s="40"/>
      <c r="P209" s="41"/>
      <c r="Q209" s="4"/>
      <c r="R209" s="3"/>
      <c r="S209" s="4"/>
      <c r="T209" s="2"/>
      <c r="U209" s="2"/>
      <c r="V209" s="2"/>
      <c r="W209" s="2"/>
      <c r="X209" s="61"/>
      <c r="CB209" s="63"/>
      <c r="CC209" s="63"/>
      <c r="CD209" s="63"/>
      <c r="CE209" s="63"/>
      <c r="CF209" s="63"/>
      <c r="CG209" s="63"/>
      <c r="CH209" s="63"/>
      <c r="CI209" s="66"/>
      <c r="CJ209" s="66"/>
      <c r="CK209" s="66"/>
      <c r="CL209" s="66"/>
      <c r="CM209" s="66"/>
      <c r="CN209" s="66"/>
      <c r="CO209" s="66"/>
      <c r="CP209" s="77"/>
      <c r="CQ209" s="77"/>
      <c r="CR209" s="77"/>
      <c r="CS209" s="77"/>
      <c r="CT209" s="77"/>
    </row>
    <row r="210" spans="2:98" ht="12" customHeight="1">
      <c r="B210" s="3"/>
      <c r="C210" s="4"/>
      <c r="D210" s="42"/>
      <c r="E210" s="42"/>
      <c r="F210" s="35"/>
      <c r="G210" s="25"/>
      <c r="H210" s="35"/>
      <c r="I210" s="25"/>
      <c r="N210" s="39"/>
      <c r="O210" s="40"/>
      <c r="P210" s="41"/>
      <c r="Q210" s="4"/>
      <c r="R210" s="3"/>
      <c r="S210" s="4"/>
      <c r="T210" s="2"/>
      <c r="U210" s="2"/>
      <c r="V210" s="2"/>
      <c r="W210" s="2"/>
      <c r="X210" s="61"/>
      <c r="CB210" s="63"/>
      <c r="CC210" s="63"/>
      <c r="CD210" s="63"/>
      <c r="CE210" s="63"/>
      <c r="CF210" s="63"/>
      <c r="CG210" s="63"/>
      <c r="CH210" s="63"/>
      <c r="CI210" s="66"/>
      <c r="CJ210" s="66"/>
      <c r="CK210" s="66"/>
      <c r="CL210" s="66"/>
      <c r="CM210" s="66"/>
      <c r="CN210" s="66"/>
      <c r="CO210" s="66"/>
      <c r="CP210" s="77"/>
      <c r="CQ210" s="77"/>
      <c r="CR210" s="77"/>
      <c r="CS210" s="77"/>
      <c r="CT210" s="77"/>
    </row>
    <row r="211" spans="2:98" ht="12" customHeight="1">
      <c r="B211" s="3"/>
      <c r="C211" s="4"/>
      <c r="D211" s="42"/>
      <c r="E211" s="42"/>
      <c r="F211" s="35"/>
      <c r="G211" s="25"/>
      <c r="H211" s="35"/>
      <c r="I211" s="25"/>
      <c r="N211" s="39"/>
      <c r="O211" s="40"/>
      <c r="P211" s="41"/>
      <c r="Q211" s="4"/>
      <c r="R211" s="3"/>
      <c r="S211" s="4"/>
      <c r="T211" s="2"/>
      <c r="U211" s="2"/>
      <c r="V211" s="2"/>
      <c r="W211" s="2"/>
      <c r="X211" s="61"/>
      <c r="CB211" s="63"/>
      <c r="CC211" s="63"/>
      <c r="CD211" s="63"/>
      <c r="CE211" s="63"/>
      <c r="CF211" s="63"/>
      <c r="CG211" s="63"/>
      <c r="CH211" s="63"/>
      <c r="CI211" s="66"/>
      <c r="CJ211" s="66"/>
      <c r="CK211" s="66"/>
      <c r="CL211" s="66"/>
      <c r="CM211" s="66"/>
      <c r="CN211" s="66"/>
      <c r="CO211" s="66"/>
      <c r="CP211" s="77"/>
      <c r="CQ211" s="77"/>
      <c r="CR211" s="77"/>
      <c r="CS211" s="77"/>
      <c r="CT211" s="77"/>
    </row>
    <row r="212" spans="2:98" ht="12" customHeight="1">
      <c r="B212" s="3"/>
      <c r="C212" s="4"/>
      <c r="D212" s="42"/>
      <c r="E212" s="42"/>
      <c r="F212" s="35"/>
      <c r="G212" s="25"/>
      <c r="H212" s="35"/>
      <c r="I212" s="25"/>
      <c r="N212" s="39"/>
      <c r="O212" s="40"/>
      <c r="P212" s="41"/>
      <c r="Q212" s="4"/>
      <c r="R212" s="3"/>
      <c r="S212" s="4"/>
      <c r="T212" s="2"/>
      <c r="U212" s="2"/>
      <c r="V212" s="2"/>
      <c r="W212" s="2"/>
      <c r="X212" s="61"/>
      <c r="CB212" s="63"/>
      <c r="CC212" s="63"/>
      <c r="CD212" s="63"/>
      <c r="CE212" s="63"/>
      <c r="CF212" s="63"/>
      <c r="CG212" s="63"/>
      <c r="CH212" s="63"/>
      <c r="CI212" s="66"/>
      <c r="CJ212" s="66"/>
      <c r="CK212" s="66"/>
      <c r="CL212" s="66"/>
      <c r="CM212" s="66"/>
      <c r="CN212" s="66"/>
      <c r="CO212" s="66"/>
      <c r="CP212" s="77"/>
      <c r="CQ212" s="77"/>
      <c r="CR212" s="77"/>
      <c r="CS212" s="77"/>
      <c r="CT212" s="77"/>
    </row>
    <row r="213" spans="2:98" ht="12" customHeight="1">
      <c r="B213" s="3"/>
      <c r="C213" s="4"/>
      <c r="D213" s="42"/>
      <c r="E213" s="42"/>
      <c r="F213" s="35"/>
      <c r="G213" s="25"/>
      <c r="H213" s="35"/>
      <c r="I213" s="25"/>
      <c r="N213" s="39"/>
      <c r="O213" s="40"/>
      <c r="P213" s="41"/>
      <c r="Q213" s="4"/>
      <c r="R213" s="3"/>
      <c r="S213" s="4"/>
      <c r="T213" s="2"/>
      <c r="U213" s="2"/>
      <c r="V213" s="2"/>
      <c r="W213" s="2"/>
      <c r="X213" s="61"/>
      <c r="CB213" s="63"/>
      <c r="CC213" s="63"/>
      <c r="CD213" s="63"/>
      <c r="CE213" s="63"/>
      <c r="CF213" s="63"/>
      <c r="CG213" s="63"/>
      <c r="CH213" s="63"/>
      <c r="CI213" s="66"/>
      <c r="CJ213" s="66"/>
      <c r="CK213" s="66"/>
      <c r="CL213" s="66"/>
      <c r="CM213" s="66"/>
      <c r="CN213" s="66"/>
      <c r="CO213" s="66"/>
      <c r="CP213" s="77"/>
      <c r="CQ213" s="77"/>
      <c r="CR213" s="77"/>
      <c r="CS213" s="77"/>
      <c r="CT213" s="77"/>
    </row>
    <row r="214" spans="2:98" ht="12" customHeight="1">
      <c r="B214" s="3"/>
      <c r="C214" s="4"/>
      <c r="D214" s="42"/>
      <c r="E214" s="42"/>
      <c r="F214" s="35"/>
      <c r="G214" s="25"/>
      <c r="H214" s="35"/>
      <c r="I214" s="25"/>
      <c r="N214" s="39"/>
      <c r="O214" s="40"/>
      <c r="P214" s="41"/>
      <c r="Q214" s="4"/>
      <c r="R214" s="3"/>
      <c r="S214" s="4"/>
      <c r="T214" s="2"/>
      <c r="U214" s="2"/>
      <c r="V214" s="2"/>
      <c r="W214" s="2"/>
      <c r="X214" s="61"/>
      <c r="CB214" s="63"/>
      <c r="CC214" s="63"/>
      <c r="CD214" s="63"/>
      <c r="CE214" s="63"/>
      <c r="CF214" s="63"/>
      <c r="CG214" s="63"/>
      <c r="CH214" s="63"/>
      <c r="CI214" s="66"/>
      <c r="CJ214" s="66"/>
      <c r="CK214" s="66"/>
      <c r="CL214" s="66"/>
      <c r="CM214" s="66"/>
      <c r="CN214" s="66"/>
      <c r="CO214" s="66"/>
      <c r="CP214" s="77"/>
      <c r="CQ214" s="77"/>
      <c r="CR214" s="77"/>
      <c r="CS214" s="77"/>
      <c r="CT214" s="77"/>
    </row>
    <row r="215" spans="2:98" ht="12" customHeight="1">
      <c r="B215" s="3"/>
      <c r="C215" s="4"/>
      <c r="D215" s="42"/>
      <c r="E215" s="42"/>
      <c r="F215" s="35"/>
      <c r="G215" s="25"/>
      <c r="H215" s="35"/>
      <c r="I215" s="25"/>
      <c r="N215" s="39"/>
      <c r="O215" s="40"/>
      <c r="P215" s="41"/>
      <c r="Q215" s="4"/>
      <c r="R215" s="3"/>
      <c r="S215" s="4"/>
      <c r="T215" s="2"/>
      <c r="U215" s="2"/>
      <c r="V215" s="2"/>
      <c r="W215" s="2"/>
      <c r="X215" s="61"/>
      <c r="CB215" s="63"/>
      <c r="CC215" s="63"/>
      <c r="CD215" s="63"/>
      <c r="CE215" s="63"/>
      <c r="CF215" s="63"/>
      <c r="CG215" s="63"/>
      <c r="CH215" s="63"/>
      <c r="CI215" s="66"/>
      <c r="CJ215" s="66"/>
      <c r="CK215" s="66"/>
      <c r="CL215" s="66"/>
      <c r="CM215" s="66"/>
      <c r="CN215" s="66"/>
      <c r="CO215" s="66"/>
      <c r="CP215" s="77"/>
      <c r="CQ215" s="77"/>
      <c r="CR215" s="77"/>
      <c r="CS215" s="77"/>
      <c r="CT215" s="77"/>
    </row>
    <row r="216" spans="2:98" ht="12" customHeight="1">
      <c r="B216" s="3"/>
      <c r="C216" s="4"/>
      <c r="D216" s="42"/>
      <c r="E216" s="42"/>
      <c r="F216" s="35"/>
      <c r="G216" s="25"/>
      <c r="H216" s="35"/>
      <c r="I216" s="25"/>
      <c r="N216" s="39"/>
      <c r="O216" s="40"/>
      <c r="P216" s="41"/>
      <c r="Q216" s="4"/>
      <c r="R216" s="3"/>
      <c r="S216" s="4"/>
      <c r="T216" s="2"/>
      <c r="U216" s="2"/>
      <c r="V216" s="2"/>
      <c r="W216" s="2"/>
      <c r="X216" s="61"/>
      <c r="CB216" s="63"/>
      <c r="CC216" s="63"/>
      <c r="CD216" s="63"/>
      <c r="CE216" s="63"/>
      <c r="CF216" s="63"/>
      <c r="CG216" s="63"/>
      <c r="CH216" s="63"/>
      <c r="CI216" s="66"/>
      <c r="CJ216" s="66"/>
      <c r="CK216" s="66"/>
      <c r="CL216" s="66"/>
      <c r="CM216" s="66"/>
      <c r="CN216" s="66"/>
      <c r="CO216" s="66"/>
      <c r="CP216" s="77"/>
      <c r="CQ216" s="77"/>
      <c r="CR216" s="77"/>
      <c r="CS216" s="77"/>
      <c r="CT216" s="77"/>
    </row>
    <row r="217" spans="2:98" ht="12" customHeight="1">
      <c r="B217" s="3"/>
      <c r="C217" s="4"/>
      <c r="D217" s="42"/>
      <c r="E217" s="42"/>
      <c r="F217" s="35"/>
      <c r="G217" s="25"/>
      <c r="H217" s="35"/>
      <c r="I217" s="25"/>
      <c r="N217" s="39"/>
      <c r="O217" s="40"/>
      <c r="P217" s="41"/>
      <c r="Q217" s="4"/>
      <c r="R217" s="3"/>
      <c r="S217" s="4"/>
      <c r="T217" s="2"/>
      <c r="U217" s="2"/>
      <c r="V217" s="2"/>
      <c r="W217" s="2"/>
      <c r="X217" s="61"/>
      <c r="CB217" s="63"/>
      <c r="CC217" s="63"/>
      <c r="CD217" s="63"/>
      <c r="CE217" s="63"/>
      <c r="CF217" s="63"/>
      <c r="CG217" s="63"/>
      <c r="CH217" s="63"/>
      <c r="CI217" s="66"/>
      <c r="CJ217" s="66"/>
      <c r="CK217" s="66"/>
      <c r="CL217" s="66"/>
      <c r="CM217" s="66"/>
      <c r="CN217" s="66"/>
      <c r="CO217" s="66"/>
      <c r="CP217" s="77"/>
      <c r="CQ217" s="77"/>
      <c r="CR217" s="77"/>
      <c r="CS217" s="77"/>
      <c r="CT217" s="77"/>
    </row>
    <row r="218" spans="2:98" ht="12" customHeight="1">
      <c r="B218" s="3"/>
      <c r="C218" s="4"/>
      <c r="D218" s="42"/>
      <c r="E218" s="42"/>
      <c r="F218" s="35"/>
      <c r="G218" s="25"/>
      <c r="H218" s="35"/>
      <c r="I218" s="25"/>
      <c r="N218" s="39"/>
      <c r="O218" s="40"/>
      <c r="P218" s="41"/>
      <c r="Q218" s="4"/>
      <c r="R218" s="3"/>
      <c r="S218" s="4"/>
      <c r="T218" s="2"/>
      <c r="U218" s="2"/>
      <c r="V218" s="2"/>
      <c r="W218" s="2"/>
      <c r="X218" s="61"/>
      <c r="CB218" s="63"/>
      <c r="CC218" s="63"/>
      <c r="CD218" s="63"/>
      <c r="CE218" s="63"/>
      <c r="CF218" s="63"/>
      <c r="CG218" s="63"/>
      <c r="CH218" s="63"/>
      <c r="CI218" s="66"/>
      <c r="CJ218" s="66"/>
      <c r="CK218" s="66"/>
      <c r="CL218" s="66"/>
      <c r="CM218" s="66"/>
      <c r="CN218" s="66"/>
      <c r="CO218" s="66"/>
      <c r="CP218" s="77"/>
      <c r="CQ218" s="77"/>
      <c r="CR218" s="77"/>
      <c r="CS218" s="77"/>
      <c r="CT218" s="77"/>
    </row>
    <row r="219" spans="2:98" ht="12" customHeight="1">
      <c r="B219" s="3"/>
      <c r="C219" s="4"/>
      <c r="D219" s="42"/>
      <c r="E219" s="42"/>
      <c r="F219" s="35"/>
      <c r="G219" s="25"/>
      <c r="H219" s="35"/>
      <c r="I219" s="25"/>
      <c r="N219" s="39"/>
      <c r="O219" s="40"/>
      <c r="P219" s="41"/>
      <c r="Q219" s="4"/>
      <c r="R219" s="3"/>
      <c r="S219" s="4"/>
      <c r="T219" s="2"/>
      <c r="U219" s="2"/>
      <c r="V219" s="2"/>
      <c r="W219" s="2"/>
      <c r="X219" s="61"/>
      <c r="CB219" s="63"/>
      <c r="CC219" s="63"/>
      <c r="CD219" s="63"/>
      <c r="CE219" s="63"/>
      <c r="CF219" s="63"/>
      <c r="CG219" s="63"/>
      <c r="CH219" s="63"/>
      <c r="CI219" s="66"/>
      <c r="CJ219" s="66"/>
      <c r="CK219" s="66"/>
      <c r="CL219" s="66"/>
      <c r="CM219" s="66"/>
      <c r="CN219" s="66"/>
      <c r="CO219" s="66"/>
      <c r="CP219" s="77"/>
      <c r="CQ219" s="77"/>
      <c r="CR219" s="77"/>
      <c r="CS219" s="77"/>
      <c r="CT219" s="77"/>
    </row>
    <row r="220" spans="2:98" ht="12" customHeight="1">
      <c r="B220" s="3"/>
      <c r="C220" s="4"/>
      <c r="D220" s="42"/>
      <c r="E220" s="42"/>
      <c r="F220" s="35"/>
      <c r="G220" s="25"/>
      <c r="H220" s="35"/>
      <c r="I220" s="25"/>
      <c r="N220" s="39"/>
      <c r="O220" s="40"/>
      <c r="P220" s="41"/>
      <c r="Q220" s="4"/>
      <c r="R220" s="3"/>
      <c r="S220" s="4"/>
      <c r="T220" s="2"/>
      <c r="U220" s="2"/>
      <c r="V220" s="2"/>
      <c r="W220" s="2"/>
      <c r="X220" s="61"/>
      <c r="CB220" s="63"/>
      <c r="CC220" s="63"/>
      <c r="CD220" s="63"/>
      <c r="CE220" s="63"/>
      <c r="CF220" s="63"/>
      <c r="CG220" s="63"/>
      <c r="CH220" s="63"/>
      <c r="CI220" s="66"/>
      <c r="CJ220" s="66"/>
      <c r="CK220" s="66"/>
      <c r="CL220" s="66"/>
      <c r="CM220" s="66"/>
      <c r="CN220" s="66"/>
      <c r="CO220" s="66"/>
      <c r="CP220" s="77"/>
      <c r="CQ220" s="77"/>
      <c r="CR220" s="77"/>
      <c r="CS220" s="77"/>
      <c r="CT220" s="77"/>
    </row>
    <row r="221" spans="2:98" ht="12" customHeight="1">
      <c r="B221" s="3"/>
      <c r="C221" s="4"/>
      <c r="D221" s="42"/>
      <c r="E221" s="42"/>
      <c r="F221" s="35"/>
      <c r="G221" s="25"/>
      <c r="H221" s="35"/>
      <c r="I221" s="25"/>
      <c r="N221" s="39"/>
      <c r="O221" s="40"/>
      <c r="P221" s="41"/>
      <c r="Q221" s="4"/>
      <c r="R221" s="3"/>
      <c r="S221" s="4"/>
      <c r="T221" s="2"/>
      <c r="U221" s="2"/>
      <c r="V221" s="2"/>
      <c r="W221" s="2"/>
      <c r="X221" s="61"/>
      <c r="CB221" s="63"/>
      <c r="CC221" s="63"/>
      <c r="CD221" s="63"/>
      <c r="CE221" s="63"/>
      <c r="CF221" s="63"/>
      <c r="CG221" s="63"/>
      <c r="CH221" s="63"/>
      <c r="CI221" s="66"/>
      <c r="CJ221" s="66"/>
      <c r="CK221" s="66"/>
      <c r="CL221" s="66"/>
      <c r="CM221" s="66"/>
      <c r="CN221" s="66"/>
      <c r="CO221" s="66"/>
      <c r="CP221" s="77"/>
      <c r="CQ221" s="77"/>
      <c r="CR221" s="77"/>
      <c r="CS221" s="77"/>
      <c r="CT221" s="77"/>
    </row>
    <row r="222" spans="2:98" ht="12" customHeight="1">
      <c r="B222" s="3"/>
      <c r="C222" s="4"/>
      <c r="D222" s="42"/>
      <c r="E222" s="42"/>
      <c r="F222" s="35"/>
      <c r="G222" s="25"/>
      <c r="H222" s="35"/>
      <c r="I222" s="25"/>
      <c r="N222" s="39"/>
      <c r="O222" s="40"/>
      <c r="P222" s="41"/>
      <c r="Q222" s="4"/>
      <c r="R222" s="3"/>
      <c r="S222" s="4"/>
      <c r="T222" s="2"/>
      <c r="U222" s="2"/>
      <c r="V222" s="2"/>
      <c r="W222" s="2"/>
      <c r="X222" s="61"/>
      <c r="CB222" s="63"/>
      <c r="CC222" s="63"/>
      <c r="CD222" s="63"/>
      <c r="CE222" s="63"/>
      <c r="CF222" s="63"/>
      <c r="CG222" s="63"/>
      <c r="CH222" s="63"/>
      <c r="CI222" s="66"/>
      <c r="CJ222" s="66"/>
      <c r="CK222" s="66"/>
      <c r="CL222" s="66"/>
      <c r="CM222" s="66"/>
      <c r="CN222" s="66"/>
      <c r="CO222" s="66"/>
      <c r="CP222" s="77"/>
      <c r="CQ222" s="77"/>
      <c r="CR222" s="77"/>
      <c r="CS222" s="77"/>
      <c r="CT222" s="77"/>
    </row>
    <row r="223" spans="2:98" ht="12" customHeight="1">
      <c r="B223" s="3"/>
      <c r="C223" s="4"/>
      <c r="D223" s="42"/>
      <c r="E223" s="42"/>
      <c r="F223" s="35"/>
      <c r="G223" s="25"/>
      <c r="H223" s="35"/>
      <c r="I223" s="25"/>
      <c r="N223" s="39"/>
      <c r="O223" s="40"/>
      <c r="P223" s="41"/>
      <c r="Q223" s="4"/>
      <c r="R223" s="3"/>
      <c r="S223" s="4"/>
      <c r="T223" s="2"/>
      <c r="U223" s="2"/>
      <c r="V223" s="2"/>
      <c r="W223" s="2"/>
      <c r="X223" s="61"/>
      <c r="CB223" s="63"/>
      <c r="CC223" s="63"/>
      <c r="CD223" s="63"/>
      <c r="CE223" s="63"/>
      <c r="CF223" s="63"/>
      <c r="CG223" s="63"/>
      <c r="CH223" s="63"/>
      <c r="CI223" s="66"/>
      <c r="CJ223" s="66"/>
      <c r="CK223" s="66"/>
      <c r="CL223" s="66"/>
      <c r="CM223" s="66"/>
      <c r="CN223" s="66"/>
      <c r="CO223" s="66"/>
      <c r="CP223" s="77"/>
      <c r="CQ223" s="77"/>
      <c r="CR223" s="77"/>
      <c r="CS223" s="77"/>
      <c r="CT223" s="77"/>
    </row>
    <row r="224" spans="2:98" ht="12" customHeight="1">
      <c r="B224" s="3"/>
      <c r="C224" s="4"/>
      <c r="D224" s="42"/>
      <c r="E224" s="42"/>
      <c r="F224" s="35"/>
      <c r="G224" s="25"/>
      <c r="H224" s="35"/>
      <c r="I224" s="25"/>
      <c r="N224" s="39"/>
      <c r="O224" s="40"/>
      <c r="P224" s="41"/>
      <c r="Q224" s="4"/>
      <c r="R224" s="3"/>
      <c r="S224" s="4"/>
      <c r="T224" s="2"/>
      <c r="U224" s="2"/>
      <c r="V224" s="2"/>
      <c r="W224" s="2"/>
      <c r="X224" s="61"/>
      <c r="CB224" s="63"/>
      <c r="CC224" s="63"/>
      <c r="CD224" s="63"/>
      <c r="CE224" s="63"/>
      <c r="CF224" s="63"/>
      <c r="CG224" s="63"/>
      <c r="CH224" s="63"/>
      <c r="CI224" s="66"/>
      <c r="CJ224" s="66"/>
      <c r="CK224" s="66"/>
      <c r="CL224" s="66"/>
      <c r="CM224" s="66"/>
      <c r="CN224" s="66"/>
      <c r="CO224" s="66"/>
      <c r="CP224" s="77"/>
      <c r="CQ224" s="77"/>
      <c r="CR224" s="77"/>
      <c r="CS224" s="77"/>
      <c r="CT224" s="77"/>
    </row>
    <row r="225" spans="2:98" ht="12" customHeight="1">
      <c r="B225" s="3"/>
      <c r="C225" s="4"/>
      <c r="D225" s="42"/>
      <c r="E225" s="42"/>
      <c r="F225" s="35"/>
      <c r="G225" s="25"/>
      <c r="H225" s="35"/>
      <c r="I225" s="25"/>
      <c r="N225" s="39"/>
      <c r="O225" s="40"/>
      <c r="P225" s="41"/>
      <c r="Q225" s="4"/>
      <c r="R225" s="3"/>
      <c r="S225" s="4"/>
      <c r="T225" s="2"/>
      <c r="U225" s="2"/>
      <c r="V225" s="2"/>
      <c r="W225" s="2"/>
      <c r="X225" s="61"/>
      <c r="CB225" s="63"/>
      <c r="CC225" s="63"/>
      <c r="CD225" s="63"/>
      <c r="CE225" s="63"/>
      <c r="CF225" s="63"/>
      <c r="CG225" s="63"/>
      <c r="CH225" s="63"/>
      <c r="CI225" s="66"/>
      <c r="CJ225" s="66"/>
      <c r="CK225" s="66"/>
      <c r="CL225" s="66"/>
      <c r="CM225" s="66"/>
      <c r="CN225" s="66"/>
      <c r="CO225" s="66"/>
      <c r="CP225" s="77"/>
      <c r="CQ225" s="77"/>
      <c r="CR225" s="77"/>
      <c r="CS225" s="77"/>
      <c r="CT225" s="77"/>
    </row>
    <row r="226" spans="2:98" ht="12" customHeight="1">
      <c r="B226" s="3"/>
      <c r="C226" s="4"/>
      <c r="D226" s="42"/>
      <c r="E226" s="42"/>
      <c r="F226" s="35"/>
      <c r="G226" s="25"/>
      <c r="H226" s="35"/>
      <c r="I226" s="25"/>
      <c r="N226" s="39"/>
      <c r="O226" s="40"/>
      <c r="P226" s="41"/>
      <c r="Q226" s="4"/>
      <c r="R226" s="3"/>
      <c r="S226" s="4"/>
      <c r="T226" s="2"/>
      <c r="U226" s="2"/>
      <c r="V226" s="2"/>
      <c r="W226" s="2"/>
      <c r="X226" s="61"/>
      <c r="CB226" s="63"/>
      <c r="CC226" s="63"/>
      <c r="CD226" s="63"/>
      <c r="CE226" s="63"/>
      <c r="CF226" s="63"/>
      <c r="CG226" s="63"/>
      <c r="CH226" s="63"/>
      <c r="CI226" s="66"/>
      <c r="CJ226" s="66"/>
      <c r="CK226" s="66"/>
      <c r="CL226" s="66"/>
      <c r="CM226" s="66"/>
      <c r="CN226" s="66"/>
      <c r="CO226" s="66"/>
      <c r="CP226" s="77"/>
      <c r="CQ226" s="77"/>
      <c r="CR226" s="77"/>
      <c r="CS226" s="77"/>
      <c r="CT226" s="77"/>
    </row>
    <row r="227" spans="2:98" ht="12" customHeight="1">
      <c r="B227" s="3"/>
      <c r="C227" s="4"/>
      <c r="D227" s="42"/>
      <c r="E227" s="42"/>
      <c r="F227" s="35"/>
      <c r="G227" s="25"/>
      <c r="H227" s="35"/>
      <c r="I227" s="25"/>
      <c r="N227" s="39"/>
      <c r="O227" s="40"/>
      <c r="P227" s="41"/>
      <c r="Q227" s="4"/>
      <c r="R227" s="3"/>
      <c r="S227" s="4"/>
      <c r="T227" s="2"/>
      <c r="U227" s="2"/>
      <c r="V227" s="2"/>
      <c r="W227" s="2"/>
      <c r="X227" s="61"/>
      <c r="CB227" s="63"/>
      <c r="CC227" s="63"/>
      <c r="CD227" s="63"/>
      <c r="CE227" s="63"/>
      <c r="CF227" s="63"/>
      <c r="CG227" s="63"/>
      <c r="CH227" s="63"/>
      <c r="CI227" s="66"/>
      <c r="CJ227" s="66"/>
      <c r="CK227" s="66"/>
      <c r="CL227" s="66"/>
      <c r="CM227" s="66"/>
      <c r="CN227" s="66"/>
      <c r="CO227" s="66"/>
      <c r="CP227" s="77"/>
      <c r="CQ227" s="77"/>
      <c r="CR227" s="77"/>
      <c r="CS227" s="77"/>
      <c r="CT227" s="77"/>
    </row>
    <row r="228" spans="2:98" ht="12" customHeight="1">
      <c r="B228" s="3"/>
      <c r="C228" s="4"/>
      <c r="D228" s="42"/>
      <c r="E228" s="42"/>
      <c r="F228" s="35"/>
      <c r="G228" s="25"/>
      <c r="H228" s="35"/>
      <c r="I228" s="25"/>
      <c r="N228" s="39"/>
      <c r="O228" s="40"/>
      <c r="P228" s="41"/>
      <c r="Q228" s="4"/>
      <c r="R228" s="3"/>
      <c r="S228" s="4"/>
      <c r="T228" s="2"/>
      <c r="U228" s="2"/>
      <c r="V228" s="2"/>
      <c r="W228" s="2"/>
      <c r="X228" s="61"/>
      <c r="CB228" s="63"/>
      <c r="CC228" s="63"/>
      <c r="CD228" s="63"/>
      <c r="CE228" s="63"/>
      <c r="CF228" s="63"/>
      <c r="CG228" s="63"/>
      <c r="CH228" s="63"/>
      <c r="CI228" s="66"/>
      <c r="CJ228" s="66"/>
      <c r="CK228" s="66"/>
      <c r="CL228" s="66"/>
      <c r="CM228" s="66"/>
      <c r="CN228" s="66"/>
      <c r="CO228" s="66"/>
      <c r="CP228" s="77"/>
      <c r="CQ228" s="77"/>
      <c r="CR228" s="77"/>
      <c r="CS228" s="77"/>
      <c r="CT228" s="77"/>
    </row>
    <row r="229" spans="2:98" ht="12" customHeight="1">
      <c r="B229" s="3"/>
      <c r="C229" s="4"/>
      <c r="D229" s="42"/>
      <c r="E229" s="42"/>
      <c r="F229" s="35"/>
      <c r="G229" s="25"/>
      <c r="H229" s="35"/>
      <c r="I229" s="25"/>
      <c r="N229" s="39"/>
      <c r="O229" s="40"/>
      <c r="P229" s="41"/>
      <c r="Q229" s="4"/>
      <c r="R229" s="3"/>
      <c r="S229" s="4"/>
      <c r="T229" s="2"/>
      <c r="U229" s="2"/>
      <c r="V229" s="2"/>
      <c r="W229" s="2"/>
      <c r="X229" s="61"/>
      <c r="CB229" s="63"/>
      <c r="CC229" s="63"/>
      <c r="CD229" s="63"/>
      <c r="CE229" s="63"/>
      <c r="CF229" s="63"/>
      <c r="CG229" s="63"/>
      <c r="CH229" s="63"/>
      <c r="CI229" s="66"/>
      <c r="CJ229" s="66"/>
      <c r="CK229" s="66"/>
      <c r="CL229" s="66"/>
      <c r="CM229" s="66"/>
      <c r="CN229" s="66"/>
      <c r="CO229" s="66"/>
      <c r="CP229" s="77"/>
      <c r="CQ229" s="77"/>
      <c r="CR229" s="77"/>
      <c r="CS229" s="77"/>
      <c r="CT229" s="77"/>
    </row>
    <row r="230" spans="2:98" ht="12" customHeight="1">
      <c r="B230" s="3"/>
      <c r="C230" s="4"/>
      <c r="D230" s="42"/>
      <c r="E230" s="42"/>
      <c r="F230" s="35"/>
      <c r="G230" s="25"/>
      <c r="H230" s="35"/>
      <c r="I230" s="25"/>
      <c r="N230" s="39"/>
      <c r="O230" s="40"/>
      <c r="P230" s="41"/>
      <c r="Q230" s="4"/>
      <c r="R230" s="3"/>
      <c r="S230" s="4"/>
      <c r="T230" s="2"/>
      <c r="U230" s="2"/>
      <c r="V230" s="2"/>
      <c r="W230" s="2"/>
      <c r="X230" s="61"/>
      <c r="CB230" s="63"/>
      <c r="CC230" s="63"/>
      <c r="CD230" s="63"/>
      <c r="CE230" s="63"/>
      <c r="CF230" s="63"/>
      <c r="CG230" s="63"/>
      <c r="CH230" s="63"/>
      <c r="CI230" s="66"/>
      <c r="CJ230" s="66"/>
      <c r="CK230" s="66"/>
      <c r="CL230" s="66"/>
      <c r="CM230" s="66"/>
      <c r="CN230" s="66"/>
      <c r="CO230" s="66"/>
      <c r="CP230" s="77"/>
      <c r="CQ230" s="77"/>
      <c r="CR230" s="77"/>
      <c r="CS230" s="77"/>
      <c r="CT230" s="77"/>
    </row>
    <row r="231" spans="2:98" ht="12" customHeight="1">
      <c r="B231" s="3"/>
      <c r="C231" s="4"/>
      <c r="D231" s="42"/>
      <c r="E231" s="42"/>
      <c r="F231" s="35"/>
      <c r="G231" s="25"/>
      <c r="H231" s="35"/>
      <c r="I231" s="25"/>
      <c r="N231" s="39"/>
      <c r="O231" s="40"/>
      <c r="P231" s="41"/>
      <c r="Q231" s="4"/>
      <c r="R231" s="3"/>
      <c r="S231" s="4"/>
      <c r="T231" s="2"/>
      <c r="U231" s="2"/>
      <c r="V231" s="2"/>
      <c r="W231" s="2"/>
      <c r="X231" s="61"/>
      <c r="CB231" s="63"/>
      <c r="CC231" s="63"/>
      <c r="CD231" s="63"/>
      <c r="CE231" s="63"/>
      <c r="CF231" s="63"/>
      <c r="CG231" s="63"/>
      <c r="CH231" s="63"/>
      <c r="CI231" s="66"/>
      <c r="CJ231" s="66"/>
      <c r="CK231" s="66"/>
      <c r="CL231" s="66"/>
      <c r="CM231" s="66"/>
      <c r="CN231" s="66"/>
      <c r="CO231" s="66"/>
      <c r="CP231" s="77"/>
      <c r="CQ231" s="77"/>
      <c r="CR231" s="77"/>
      <c r="CS231" s="77"/>
      <c r="CT231" s="77"/>
    </row>
    <row r="232" spans="2:98" ht="12" customHeight="1">
      <c r="B232" s="3"/>
      <c r="C232" s="4"/>
      <c r="D232" s="42"/>
      <c r="E232" s="42"/>
      <c r="F232" s="35"/>
      <c r="G232" s="25"/>
      <c r="H232" s="35"/>
      <c r="I232" s="25"/>
      <c r="N232" s="39"/>
      <c r="O232" s="40"/>
      <c r="P232" s="41"/>
      <c r="Q232" s="4"/>
      <c r="R232" s="3"/>
      <c r="S232" s="4"/>
      <c r="T232" s="2"/>
      <c r="U232" s="2"/>
      <c r="V232" s="2"/>
      <c r="W232" s="2"/>
      <c r="X232" s="61"/>
      <c r="CB232" s="63"/>
      <c r="CC232" s="63"/>
      <c r="CD232" s="63"/>
      <c r="CE232" s="63"/>
      <c r="CF232" s="63"/>
      <c r="CG232" s="63"/>
      <c r="CH232" s="63"/>
      <c r="CI232" s="66"/>
      <c r="CJ232" s="66"/>
      <c r="CK232" s="66"/>
      <c r="CL232" s="66"/>
      <c r="CM232" s="66"/>
      <c r="CN232" s="66"/>
      <c r="CO232" s="66"/>
      <c r="CP232" s="77"/>
      <c r="CQ232" s="77"/>
      <c r="CR232" s="77"/>
      <c r="CS232" s="77"/>
      <c r="CT232" s="77"/>
    </row>
    <row r="233" spans="2:98" ht="12" customHeight="1">
      <c r="B233" s="3"/>
      <c r="C233" s="4"/>
      <c r="D233" s="42"/>
      <c r="E233" s="42"/>
      <c r="F233" s="35"/>
      <c r="G233" s="25"/>
      <c r="H233" s="35"/>
      <c r="I233" s="25"/>
      <c r="N233" s="39"/>
      <c r="O233" s="40"/>
      <c r="P233" s="41"/>
      <c r="Q233" s="4"/>
      <c r="R233" s="3"/>
      <c r="S233" s="4"/>
      <c r="T233" s="2"/>
      <c r="U233" s="2"/>
      <c r="V233" s="2"/>
      <c r="W233" s="2"/>
      <c r="X233" s="61"/>
      <c r="CB233" s="63"/>
      <c r="CC233" s="63"/>
      <c r="CD233" s="63"/>
      <c r="CE233" s="63"/>
      <c r="CF233" s="63"/>
      <c r="CG233" s="63"/>
      <c r="CH233" s="63"/>
      <c r="CI233" s="66"/>
      <c r="CJ233" s="66"/>
      <c r="CK233" s="66"/>
      <c r="CL233" s="66"/>
      <c r="CM233" s="66"/>
      <c r="CN233" s="66"/>
      <c r="CO233" s="66"/>
      <c r="CP233" s="77"/>
      <c r="CQ233" s="77"/>
      <c r="CR233" s="77"/>
      <c r="CS233" s="77"/>
      <c r="CT233" s="77"/>
    </row>
    <row r="234" spans="2:98" ht="12" customHeight="1">
      <c r="B234" s="3"/>
      <c r="C234" s="4"/>
      <c r="D234" s="42"/>
      <c r="E234" s="42"/>
      <c r="F234" s="35"/>
      <c r="G234" s="25"/>
      <c r="H234" s="35"/>
      <c r="I234" s="25"/>
      <c r="N234" s="39"/>
      <c r="O234" s="40"/>
      <c r="P234" s="41"/>
      <c r="Q234" s="4"/>
      <c r="R234" s="3"/>
      <c r="S234" s="4"/>
      <c r="T234" s="2"/>
      <c r="U234" s="2"/>
      <c r="V234" s="2"/>
      <c r="W234" s="2"/>
      <c r="X234" s="61"/>
      <c r="CB234" s="63"/>
      <c r="CC234" s="63"/>
      <c r="CD234" s="63"/>
      <c r="CE234" s="63"/>
      <c r="CF234" s="63"/>
      <c r="CG234" s="63"/>
      <c r="CH234" s="63"/>
      <c r="CI234" s="66"/>
      <c r="CJ234" s="66"/>
      <c r="CK234" s="66"/>
      <c r="CL234" s="66"/>
      <c r="CM234" s="66"/>
      <c r="CN234" s="66"/>
      <c r="CO234" s="66"/>
      <c r="CP234" s="77"/>
      <c r="CQ234" s="77"/>
      <c r="CR234" s="77"/>
      <c r="CS234" s="77"/>
      <c r="CT234" s="77"/>
    </row>
    <row r="235" spans="2:98" ht="12" customHeight="1">
      <c r="B235" s="3"/>
      <c r="C235" s="4"/>
      <c r="D235" s="42"/>
      <c r="E235" s="42"/>
      <c r="F235" s="35"/>
      <c r="G235" s="25"/>
      <c r="H235" s="35"/>
      <c r="I235" s="25"/>
      <c r="N235" s="39"/>
      <c r="O235" s="40"/>
      <c r="P235" s="41"/>
      <c r="Q235" s="4"/>
      <c r="R235" s="3"/>
      <c r="S235" s="4"/>
      <c r="T235" s="2"/>
      <c r="U235" s="2"/>
      <c r="V235" s="2"/>
      <c r="W235" s="2"/>
      <c r="X235" s="61"/>
      <c r="CB235" s="63"/>
      <c r="CC235" s="63"/>
      <c r="CD235" s="63"/>
      <c r="CE235" s="63"/>
      <c r="CF235" s="63"/>
      <c r="CG235" s="63"/>
      <c r="CH235" s="63"/>
      <c r="CI235" s="66"/>
      <c r="CJ235" s="66"/>
      <c r="CK235" s="66"/>
      <c r="CL235" s="66"/>
      <c r="CM235" s="66"/>
      <c r="CN235" s="66"/>
      <c r="CO235" s="66"/>
      <c r="CP235" s="77"/>
      <c r="CQ235" s="77"/>
      <c r="CR235" s="77"/>
      <c r="CS235" s="77"/>
      <c r="CT235" s="77"/>
    </row>
    <row r="236" spans="2:98" ht="12" customHeight="1">
      <c r="B236" s="3"/>
      <c r="C236" s="4"/>
      <c r="D236" s="42"/>
      <c r="E236" s="42"/>
      <c r="F236" s="35"/>
      <c r="G236" s="25"/>
      <c r="H236" s="35"/>
      <c r="I236" s="25"/>
      <c r="N236" s="39"/>
      <c r="O236" s="40"/>
      <c r="P236" s="41"/>
      <c r="Q236" s="4"/>
      <c r="R236" s="3"/>
      <c r="S236" s="4"/>
      <c r="T236" s="2"/>
      <c r="U236" s="2"/>
      <c r="V236" s="2"/>
      <c r="W236" s="2"/>
      <c r="X236" s="61"/>
      <c r="CB236" s="63"/>
      <c r="CC236" s="63"/>
      <c r="CD236" s="63"/>
      <c r="CE236" s="63"/>
      <c r="CF236" s="63"/>
      <c r="CG236" s="63"/>
      <c r="CH236" s="63"/>
      <c r="CI236" s="66"/>
      <c r="CJ236" s="66"/>
      <c r="CK236" s="66"/>
      <c r="CL236" s="66"/>
      <c r="CM236" s="66"/>
      <c r="CN236" s="66"/>
      <c r="CO236" s="66"/>
      <c r="CP236" s="77"/>
      <c r="CQ236" s="77"/>
      <c r="CR236" s="77"/>
      <c r="CS236" s="77"/>
      <c r="CT236" s="77"/>
    </row>
    <row r="237" spans="2:98" ht="12" customHeight="1">
      <c r="B237" s="3"/>
      <c r="C237" s="4"/>
      <c r="D237" s="42"/>
      <c r="E237" s="42"/>
      <c r="F237" s="35"/>
      <c r="G237" s="25"/>
      <c r="H237" s="35"/>
      <c r="I237" s="25"/>
      <c r="N237" s="39"/>
      <c r="O237" s="40"/>
      <c r="P237" s="41"/>
      <c r="Q237" s="4"/>
      <c r="R237" s="3"/>
      <c r="S237" s="4"/>
      <c r="T237" s="2"/>
      <c r="U237" s="2"/>
      <c r="V237" s="2"/>
      <c r="W237" s="2"/>
      <c r="X237" s="61"/>
      <c r="CB237" s="63"/>
      <c r="CC237" s="63"/>
      <c r="CD237" s="63"/>
      <c r="CE237" s="63"/>
      <c r="CF237" s="63"/>
      <c r="CG237" s="63"/>
      <c r="CH237" s="63"/>
      <c r="CI237" s="66"/>
      <c r="CJ237" s="66"/>
      <c r="CK237" s="66"/>
      <c r="CL237" s="66"/>
      <c r="CM237" s="66"/>
      <c r="CN237" s="66"/>
      <c r="CO237" s="66"/>
      <c r="CP237" s="77"/>
      <c r="CQ237" s="77"/>
      <c r="CR237" s="77"/>
      <c r="CS237" s="77"/>
      <c r="CT237" s="77"/>
    </row>
    <row r="238" spans="2:98" ht="12" customHeight="1">
      <c r="B238" s="3"/>
      <c r="C238" s="4"/>
      <c r="D238" s="42"/>
      <c r="E238" s="42"/>
      <c r="F238" s="35"/>
      <c r="G238" s="25"/>
      <c r="H238" s="35"/>
      <c r="I238" s="25"/>
      <c r="N238" s="39"/>
      <c r="O238" s="40"/>
      <c r="P238" s="41"/>
      <c r="Q238" s="4"/>
      <c r="R238" s="3"/>
      <c r="S238" s="4"/>
      <c r="T238" s="2"/>
      <c r="U238" s="2"/>
      <c r="V238" s="2"/>
      <c r="W238" s="2"/>
      <c r="X238" s="61"/>
      <c r="CB238" s="63"/>
      <c r="CC238" s="63"/>
      <c r="CD238" s="63"/>
      <c r="CE238" s="63"/>
      <c r="CF238" s="63"/>
      <c r="CG238" s="63"/>
      <c r="CH238" s="63"/>
      <c r="CI238" s="66"/>
      <c r="CJ238" s="66"/>
      <c r="CK238" s="66"/>
      <c r="CL238" s="66"/>
      <c r="CM238" s="66"/>
      <c r="CN238" s="66"/>
      <c r="CO238" s="66"/>
      <c r="CP238" s="77"/>
      <c r="CQ238" s="77"/>
      <c r="CR238" s="77"/>
      <c r="CS238" s="77"/>
      <c r="CT238" s="77"/>
    </row>
    <row r="239" spans="2:98" ht="12" customHeight="1">
      <c r="B239" s="3"/>
      <c r="C239" s="4"/>
      <c r="D239" s="42"/>
      <c r="E239" s="42"/>
      <c r="F239" s="35"/>
      <c r="G239" s="25"/>
      <c r="H239" s="35"/>
      <c r="I239" s="25"/>
      <c r="N239" s="39"/>
      <c r="O239" s="40"/>
      <c r="P239" s="41"/>
      <c r="Q239" s="4"/>
      <c r="R239" s="3"/>
      <c r="S239" s="4"/>
      <c r="T239" s="2"/>
      <c r="U239" s="2"/>
      <c r="V239" s="2"/>
      <c r="W239" s="2"/>
      <c r="X239" s="61"/>
      <c r="CB239" s="63"/>
      <c r="CC239" s="63"/>
      <c r="CD239" s="63"/>
      <c r="CE239" s="63"/>
      <c r="CF239" s="63"/>
      <c r="CG239" s="63"/>
      <c r="CH239" s="63"/>
      <c r="CI239" s="66"/>
      <c r="CJ239" s="66"/>
      <c r="CK239" s="66"/>
      <c r="CL239" s="66"/>
      <c r="CM239" s="66"/>
      <c r="CN239" s="66"/>
      <c r="CO239" s="66"/>
      <c r="CP239" s="77"/>
      <c r="CQ239" s="77"/>
      <c r="CR239" s="77"/>
      <c r="CS239" s="77"/>
      <c r="CT239" s="77"/>
    </row>
    <row r="240" spans="2:98" ht="12" customHeight="1">
      <c r="B240" s="3"/>
      <c r="C240" s="4"/>
      <c r="D240" s="42"/>
      <c r="E240" s="42"/>
      <c r="F240" s="35"/>
      <c r="G240" s="25"/>
      <c r="H240" s="35"/>
      <c r="I240" s="25"/>
      <c r="N240" s="39"/>
      <c r="O240" s="40"/>
      <c r="P240" s="41"/>
      <c r="Q240" s="4"/>
      <c r="R240" s="3"/>
      <c r="S240" s="4"/>
      <c r="T240" s="2"/>
      <c r="U240" s="2"/>
      <c r="V240" s="2"/>
      <c r="W240" s="2"/>
      <c r="X240" s="61"/>
      <c r="CB240" s="63"/>
      <c r="CC240" s="63"/>
      <c r="CD240" s="63"/>
      <c r="CE240" s="63"/>
      <c r="CF240" s="63"/>
      <c r="CG240" s="63"/>
      <c r="CH240" s="63"/>
      <c r="CI240" s="66"/>
      <c r="CJ240" s="66"/>
      <c r="CK240" s="66"/>
      <c r="CL240" s="66"/>
      <c r="CM240" s="66"/>
      <c r="CN240" s="66"/>
      <c r="CO240" s="66"/>
      <c r="CP240" s="77"/>
      <c r="CQ240" s="77"/>
      <c r="CR240" s="77"/>
      <c r="CS240" s="77"/>
      <c r="CT240" s="77"/>
    </row>
    <row r="241" spans="2:98" ht="12" customHeight="1">
      <c r="B241" s="3"/>
      <c r="C241" s="4"/>
      <c r="D241" s="42"/>
      <c r="E241" s="42"/>
      <c r="F241" s="35"/>
      <c r="G241" s="25"/>
      <c r="H241" s="35"/>
      <c r="I241" s="25"/>
      <c r="N241" s="39"/>
      <c r="O241" s="40"/>
      <c r="P241" s="41"/>
      <c r="Q241" s="4"/>
      <c r="R241" s="3"/>
      <c r="S241" s="4"/>
      <c r="T241" s="2"/>
      <c r="U241" s="2"/>
      <c r="V241" s="2"/>
      <c r="W241" s="2"/>
      <c r="X241" s="61"/>
      <c r="CB241" s="63"/>
      <c r="CC241" s="63"/>
      <c r="CD241" s="63"/>
      <c r="CE241" s="63"/>
      <c r="CF241" s="63"/>
      <c r="CG241" s="63"/>
      <c r="CH241" s="63"/>
      <c r="CI241" s="66"/>
      <c r="CJ241" s="66"/>
      <c r="CK241" s="66"/>
      <c r="CL241" s="66"/>
      <c r="CM241" s="66"/>
      <c r="CN241" s="66"/>
      <c r="CO241" s="66"/>
      <c r="CP241" s="77"/>
      <c r="CQ241" s="77"/>
      <c r="CR241" s="77"/>
      <c r="CS241" s="77"/>
      <c r="CT241" s="77"/>
    </row>
    <row r="242" spans="2:98" ht="12" customHeight="1">
      <c r="B242" s="3"/>
      <c r="C242" s="4"/>
      <c r="D242" s="42"/>
      <c r="E242" s="42"/>
      <c r="F242" s="35"/>
      <c r="G242" s="25"/>
      <c r="H242" s="35"/>
      <c r="I242" s="25"/>
      <c r="N242" s="39"/>
      <c r="O242" s="40"/>
      <c r="P242" s="41"/>
      <c r="Q242" s="4"/>
      <c r="R242" s="3"/>
      <c r="S242" s="4"/>
      <c r="T242" s="2"/>
      <c r="U242" s="2"/>
      <c r="V242" s="2"/>
      <c r="W242" s="2"/>
      <c r="X242" s="61"/>
      <c r="CB242" s="63"/>
      <c r="CC242" s="63"/>
      <c r="CD242" s="63"/>
      <c r="CE242" s="63"/>
      <c r="CF242" s="63"/>
      <c r="CG242" s="63"/>
      <c r="CH242" s="63"/>
      <c r="CI242" s="66"/>
      <c r="CJ242" s="66"/>
      <c r="CK242" s="66"/>
      <c r="CL242" s="66"/>
      <c r="CM242" s="66"/>
      <c r="CN242" s="66"/>
      <c r="CO242" s="66"/>
      <c r="CP242" s="77"/>
      <c r="CQ242" s="77"/>
      <c r="CR242" s="77"/>
      <c r="CS242" s="77"/>
      <c r="CT242" s="77"/>
    </row>
    <row r="243" spans="2:98" ht="12" customHeight="1">
      <c r="B243" s="3"/>
      <c r="C243" s="4"/>
      <c r="D243" s="42"/>
      <c r="E243" s="42"/>
      <c r="F243" s="35"/>
      <c r="G243" s="25"/>
      <c r="H243" s="35"/>
      <c r="I243" s="25"/>
      <c r="N243" s="39"/>
      <c r="O243" s="40"/>
      <c r="P243" s="41"/>
      <c r="Q243" s="4"/>
      <c r="R243" s="3"/>
      <c r="S243" s="4"/>
      <c r="T243" s="2"/>
      <c r="U243" s="2"/>
      <c r="V243" s="2"/>
      <c r="W243" s="2"/>
      <c r="X243" s="61"/>
      <c r="CB243" s="63"/>
      <c r="CC243" s="63"/>
      <c r="CD243" s="63"/>
      <c r="CE243" s="63"/>
      <c r="CF243" s="63"/>
      <c r="CG243" s="63"/>
      <c r="CH243" s="63"/>
      <c r="CI243" s="66"/>
      <c r="CJ243" s="66"/>
      <c r="CK243" s="66"/>
      <c r="CL243" s="66"/>
      <c r="CM243" s="66"/>
      <c r="CN243" s="66"/>
      <c r="CO243" s="66"/>
      <c r="CP243" s="77"/>
      <c r="CQ243" s="77"/>
      <c r="CR243" s="77"/>
      <c r="CS243" s="77"/>
      <c r="CT243" s="77"/>
    </row>
    <row r="244" spans="2:98" ht="12" customHeight="1">
      <c r="B244" s="3"/>
      <c r="C244" s="4"/>
      <c r="D244" s="42"/>
      <c r="E244" s="42"/>
      <c r="F244" s="35"/>
      <c r="G244" s="25"/>
      <c r="H244" s="35"/>
      <c r="I244" s="25"/>
      <c r="N244" s="39"/>
      <c r="O244" s="40"/>
      <c r="P244" s="41"/>
      <c r="Q244" s="4"/>
      <c r="R244" s="3"/>
      <c r="S244" s="4"/>
      <c r="T244" s="2"/>
      <c r="U244" s="2"/>
      <c r="V244" s="2"/>
      <c r="W244" s="2"/>
      <c r="X244" s="61"/>
      <c r="CB244" s="63"/>
      <c r="CC244" s="63"/>
      <c r="CD244" s="63"/>
      <c r="CE244" s="63"/>
      <c r="CF244" s="63"/>
      <c r="CG244" s="63"/>
      <c r="CH244" s="63"/>
      <c r="CI244" s="66"/>
      <c r="CJ244" s="66"/>
      <c r="CK244" s="66"/>
      <c r="CL244" s="66"/>
      <c r="CM244" s="66"/>
      <c r="CN244" s="66"/>
      <c r="CO244" s="66"/>
      <c r="CP244" s="77"/>
      <c r="CQ244" s="77"/>
      <c r="CR244" s="77"/>
      <c r="CS244" s="77"/>
      <c r="CT244" s="77"/>
    </row>
    <row r="245" spans="2:98" ht="12" customHeight="1">
      <c r="B245" s="3"/>
      <c r="C245" s="4"/>
      <c r="D245" s="42"/>
      <c r="E245" s="42"/>
      <c r="F245" s="35"/>
      <c r="G245" s="25"/>
      <c r="H245" s="35"/>
      <c r="I245" s="25"/>
      <c r="N245" s="39"/>
      <c r="O245" s="40"/>
      <c r="P245" s="41"/>
      <c r="Q245" s="4"/>
      <c r="R245" s="3"/>
      <c r="S245" s="4"/>
      <c r="T245" s="2"/>
      <c r="U245" s="2"/>
      <c r="V245" s="2"/>
      <c r="W245" s="2"/>
      <c r="X245" s="61"/>
      <c r="CB245" s="63"/>
      <c r="CC245" s="63"/>
      <c r="CD245" s="63"/>
      <c r="CE245" s="63"/>
      <c r="CF245" s="63"/>
      <c r="CG245" s="63"/>
      <c r="CH245" s="63"/>
      <c r="CI245" s="66"/>
      <c r="CJ245" s="66"/>
      <c r="CK245" s="66"/>
      <c r="CL245" s="66"/>
      <c r="CM245" s="66"/>
      <c r="CN245" s="66"/>
      <c r="CO245" s="66"/>
      <c r="CP245" s="77"/>
      <c r="CQ245" s="77"/>
      <c r="CR245" s="77"/>
      <c r="CS245" s="77"/>
      <c r="CT245" s="77"/>
    </row>
    <row r="246" spans="2:98" ht="12" customHeight="1">
      <c r="B246" s="3"/>
      <c r="C246" s="4"/>
      <c r="D246" s="42"/>
      <c r="E246" s="42"/>
      <c r="F246" s="35"/>
      <c r="G246" s="25"/>
      <c r="H246" s="35"/>
      <c r="I246" s="25"/>
      <c r="N246" s="39"/>
      <c r="O246" s="40"/>
      <c r="P246" s="41"/>
      <c r="Q246" s="4"/>
      <c r="R246" s="3"/>
      <c r="S246" s="4"/>
      <c r="T246" s="2"/>
      <c r="U246" s="2"/>
      <c r="V246" s="2"/>
      <c r="W246" s="2"/>
      <c r="X246" s="61"/>
      <c r="CB246" s="63"/>
      <c r="CC246" s="63"/>
      <c r="CD246" s="63"/>
      <c r="CE246" s="63"/>
      <c r="CF246" s="63"/>
      <c r="CG246" s="63"/>
      <c r="CH246" s="63"/>
      <c r="CI246" s="66"/>
      <c r="CJ246" s="66"/>
      <c r="CK246" s="66"/>
      <c r="CL246" s="66"/>
      <c r="CM246" s="66"/>
      <c r="CN246" s="66"/>
      <c r="CO246" s="66"/>
      <c r="CP246" s="77"/>
      <c r="CQ246" s="77"/>
      <c r="CR246" s="77"/>
      <c r="CS246" s="77"/>
      <c r="CT246" s="77"/>
    </row>
    <row r="247" spans="2:98" ht="12" customHeight="1">
      <c r="B247" s="3"/>
      <c r="C247" s="4"/>
      <c r="D247" s="42"/>
      <c r="E247" s="42"/>
      <c r="F247" s="35"/>
      <c r="G247" s="25"/>
      <c r="H247" s="35"/>
      <c r="I247" s="25"/>
      <c r="N247" s="39"/>
      <c r="O247" s="40"/>
      <c r="P247" s="41"/>
      <c r="Q247" s="4"/>
      <c r="R247" s="3"/>
      <c r="S247" s="4"/>
      <c r="T247" s="2"/>
      <c r="U247" s="2"/>
      <c r="V247" s="2"/>
      <c r="W247" s="2"/>
      <c r="X247" s="61"/>
      <c r="CB247" s="63"/>
      <c r="CC247" s="63"/>
      <c r="CD247" s="63"/>
      <c r="CE247" s="63"/>
      <c r="CF247" s="63"/>
      <c r="CG247" s="63"/>
      <c r="CH247" s="63"/>
      <c r="CI247" s="66"/>
      <c r="CJ247" s="66"/>
      <c r="CK247" s="66"/>
      <c r="CL247" s="66"/>
      <c r="CM247" s="66"/>
      <c r="CN247" s="66"/>
      <c r="CO247" s="66"/>
      <c r="CP247" s="77"/>
      <c r="CQ247" s="77"/>
      <c r="CR247" s="77"/>
      <c r="CS247" s="77"/>
      <c r="CT247" s="77"/>
    </row>
    <row r="248" spans="2:98" ht="12" customHeight="1">
      <c r="B248" s="3"/>
      <c r="C248" s="4"/>
      <c r="D248" s="42"/>
      <c r="E248" s="42"/>
      <c r="F248" s="35"/>
      <c r="G248" s="25"/>
      <c r="H248" s="35"/>
      <c r="I248" s="25"/>
      <c r="N248" s="39"/>
      <c r="O248" s="40"/>
      <c r="P248" s="41"/>
      <c r="Q248" s="4"/>
      <c r="R248" s="3"/>
      <c r="S248" s="4"/>
      <c r="T248" s="2"/>
      <c r="U248" s="2"/>
      <c r="V248" s="2"/>
      <c r="W248" s="2"/>
      <c r="X248" s="61"/>
      <c r="CB248" s="63"/>
      <c r="CC248" s="63"/>
      <c r="CD248" s="63"/>
      <c r="CE248" s="63"/>
      <c r="CF248" s="63"/>
      <c r="CG248" s="63"/>
      <c r="CH248" s="63"/>
      <c r="CI248" s="66"/>
      <c r="CJ248" s="66"/>
      <c r="CK248" s="66"/>
      <c r="CL248" s="66"/>
      <c r="CM248" s="66"/>
      <c r="CN248" s="66"/>
      <c r="CO248" s="66"/>
      <c r="CP248" s="77"/>
      <c r="CQ248" s="77"/>
      <c r="CR248" s="77"/>
      <c r="CS248" s="77"/>
      <c r="CT248" s="77"/>
    </row>
    <row r="249" spans="2:98" ht="12" customHeight="1">
      <c r="B249" s="3"/>
      <c r="C249" s="4"/>
      <c r="D249" s="42"/>
      <c r="E249" s="42"/>
      <c r="F249" s="35"/>
      <c r="G249" s="25"/>
      <c r="H249" s="35"/>
      <c r="I249" s="25"/>
      <c r="N249" s="39"/>
      <c r="O249" s="40"/>
      <c r="P249" s="41"/>
      <c r="Q249" s="4"/>
      <c r="R249" s="3"/>
      <c r="S249" s="4"/>
      <c r="T249" s="2"/>
      <c r="U249" s="2"/>
      <c r="V249" s="2"/>
      <c r="W249" s="2"/>
      <c r="X249" s="61"/>
      <c r="CB249" s="63"/>
      <c r="CC249" s="63"/>
      <c r="CD249" s="63"/>
      <c r="CE249" s="63"/>
      <c r="CF249" s="63"/>
      <c r="CG249" s="63"/>
      <c r="CH249" s="63"/>
      <c r="CI249" s="66"/>
      <c r="CJ249" s="66"/>
      <c r="CK249" s="66"/>
      <c r="CL249" s="66"/>
      <c r="CM249" s="66"/>
      <c r="CN249" s="66"/>
      <c r="CO249" s="66"/>
      <c r="CP249" s="77"/>
      <c r="CQ249" s="77"/>
      <c r="CR249" s="77"/>
      <c r="CS249" s="77"/>
      <c r="CT249" s="77"/>
    </row>
    <row r="250" spans="2:98" ht="12" customHeight="1">
      <c r="B250" s="3"/>
      <c r="C250" s="4"/>
      <c r="D250" s="42"/>
      <c r="E250" s="42"/>
      <c r="F250" s="35"/>
      <c r="G250" s="25"/>
      <c r="H250" s="35"/>
      <c r="I250" s="25"/>
      <c r="N250" s="39"/>
      <c r="O250" s="40"/>
      <c r="P250" s="41"/>
      <c r="Q250" s="4"/>
      <c r="R250" s="3"/>
      <c r="S250" s="4"/>
      <c r="T250" s="2"/>
      <c r="U250" s="2"/>
      <c r="V250" s="2"/>
      <c r="W250" s="2"/>
      <c r="X250" s="61"/>
      <c r="CB250" s="63"/>
      <c r="CC250" s="63"/>
      <c r="CD250" s="63"/>
      <c r="CE250" s="63"/>
      <c r="CF250" s="63"/>
      <c r="CG250" s="63"/>
      <c r="CH250" s="63"/>
      <c r="CI250" s="66"/>
      <c r="CJ250" s="66"/>
      <c r="CK250" s="66"/>
      <c r="CL250" s="66"/>
      <c r="CM250" s="66"/>
      <c r="CN250" s="66"/>
      <c r="CO250" s="66"/>
      <c r="CP250" s="77"/>
      <c r="CQ250" s="77"/>
      <c r="CR250" s="77"/>
      <c r="CS250" s="77"/>
      <c r="CT250" s="77"/>
    </row>
    <row r="251" spans="2:98" ht="12" customHeight="1">
      <c r="B251" s="3"/>
      <c r="C251" s="4"/>
      <c r="D251" s="42"/>
      <c r="E251" s="42"/>
      <c r="F251" s="35"/>
      <c r="G251" s="25"/>
      <c r="H251" s="35"/>
      <c r="I251" s="25"/>
      <c r="N251" s="39"/>
      <c r="O251" s="40"/>
      <c r="P251" s="41"/>
      <c r="Q251" s="4"/>
      <c r="R251" s="3"/>
      <c r="S251" s="4"/>
      <c r="T251" s="2"/>
      <c r="U251" s="2"/>
      <c r="V251" s="2"/>
      <c r="W251" s="2"/>
      <c r="X251" s="61"/>
      <c r="CB251" s="63"/>
      <c r="CC251" s="63"/>
      <c r="CD251" s="63"/>
      <c r="CE251" s="63"/>
      <c r="CF251" s="63"/>
      <c r="CG251" s="63"/>
      <c r="CH251" s="63"/>
      <c r="CI251" s="66"/>
      <c r="CJ251" s="66"/>
      <c r="CK251" s="66"/>
      <c r="CL251" s="66"/>
      <c r="CM251" s="66"/>
      <c r="CN251" s="66"/>
      <c r="CO251" s="66"/>
      <c r="CP251" s="77"/>
      <c r="CQ251" s="77"/>
      <c r="CR251" s="77"/>
      <c r="CS251" s="77"/>
      <c r="CT251" s="77"/>
    </row>
    <row r="252" spans="2:98" ht="12" customHeight="1">
      <c r="B252" s="3"/>
      <c r="C252" s="4"/>
      <c r="D252" s="42"/>
      <c r="E252" s="42"/>
      <c r="F252" s="35"/>
      <c r="G252" s="25"/>
      <c r="H252" s="35"/>
      <c r="I252" s="25"/>
      <c r="N252" s="39"/>
      <c r="O252" s="40"/>
      <c r="P252" s="41"/>
      <c r="Q252" s="4"/>
      <c r="R252" s="3"/>
      <c r="S252" s="4"/>
      <c r="T252" s="2"/>
      <c r="U252" s="2"/>
      <c r="V252" s="2"/>
      <c r="W252" s="2"/>
      <c r="X252" s="61"/>
      <c r="CB252" s="63"/>
      <c r="CC252" s="63"/>
      <c r="CD252" s="63"/>
      <c r="CE252" s="63"/>
      <c r="CF252" s="63"/>
      <c r="CG252" s="63"/>
      <c r="CH252" s="63"/>
      <c r="CI252" s="66"/>
      <c r="CJ252" s="66"/>
      <c r="CK252" s="66"/>
      <c r="CL252" s="66"/>
      <c r="CM252" s="66"/>
      <c r="CN252" s="66"/>
      <c r="CO252" s="66"/>
      <c r="CP252" s="77"/>
      <c r="CQ252" s="77"/>
      <c r="CR252" s="77"/>
      <c r="CS252" s="77"/>
      <c r="CT252" s="77"/>
    </row>
    <row r="253" spans="2:98" ht="12" customHeight="1">
      <c r="B253" s="3"/>
      <c r="C253" s="4"/>
      <c r="D253" s="42"/>
      <c r="E253" s="42"/>
      <c r="F253" s="35"/>
      <c r="G253" s="25"/>
      <c r="H253" s="35"/>
      <c r="I253" s="25"/>
      <c r="N253" s="39"/>
      <c r="O253" s="40"/>
      <c r="P253" s="41"/>
      <c r="Q253" s="4"/>
      <c r="R253" s="3"/>
      <c r="S253" s="4"/>
      <c r="T253" s="2"/>
      <c r="U253" s="2"/>
      <c r="V253" s="2"/>
      <c r="W253" s="2"/>
      <c r="X253" s="61"/>
      <c r="CB253" s="63"/>
      <c r="CC253" s="63"/>
      <c r="CD253" s="63"/>
      <c r="CE253" s="63"/>
      <c r="CF253" s="63"/>
      <c r="CG253" s="63"/>
      <c r="CH253" s="63"/>
      <c r="CI253" s="66"/>
      <c r="CJ253" s="66"/>
      <c r="CK253" s="66"/>
      <c r="CL253" s="66"/>
      <c r="CM253" s="66"/>
      <c r="CN253" s="66"/>
      <c r="CO253" s="66"/>
      <c r="CP253" s="77"/>
      <c r="CQ253" s="77"/>
      <c r="CR253" s="77"/>
      <c r="CS253" s="77"/>
      <c r="CT253" s="77"/>
    </row>
    <row r="254" spans="2:98" ht="12" customHeight="1">
      <c r="B254" s="3"/>
      <c r="C254" s="4"/>
      <c r="D254" s="42"/>
      <c r="E254" s="42"/>
      <c r="F254" s="35"/>
      <c r="G254" s="25"/>
      <c r="H254" s="35"/>
      <c r="I254" s="25"/>
      <c r="N254" s="39"/>
      <c r="O254" s="40"/>
      <c r="P254" s="41"/>
      <c r="Q254" s="4"/>
      <c r="R254" s="3"/>
      <c r="S254" s="4"/>
      <c r="T254" s="2"/>
      <c r="U254" s="2"/>
      <c r="V254" s="2"/>
      <c r="W254" s="2"/>
      <c r="X254" s="61"/>
      <c r="CB254" s="63"/>
      <c r="CC254" s="63"/>
      <c r="CD254" s="63"/>
      <c r="CE254" s="63"/>
      <c r="CF254" s="63"/>
      <c r="CG254" s="63"/>
      <c r="CH254" s="63"/>
      <c r="CI254" s="66"/>
      <c r="CJ254" s="66"/>
      <c r="CK254" s="66"/>
      <c r="CL254" s="66"/>
      <c r="CM254" s="66"/>
      <c r="CN254" s="66"/>
      <c r="CO254" s="66"/>
      <c r="CP254" s="77"/>
      <c r="CQ254" s="77"/>
      <c r="CR254" s="77"/>
      <c r="CS254" s="77"/>
      <c r="CT254" s="77"/>
    </row>
    <row r="255" spans="2:98" ht="12" customHeight="1">
      <c r="B255" s="3"/>
      <c r="C255" s="4"/>
      <c r="D255" s="42"/>
      <c r="E255" s="42"/>
      <c r="F255" s="35"/>
      <c r="G255" s="25"/>
      <c r="H255" s="35"/>
      <c r="I255" s="25"/>
      <c r="N255" s="39"/>
      <c r="O255" s="40"/>
      <c r="P255" s="41"/>
      <c r="Q255" s="4"/>
      <c r="R255" s="3"/>
      <c r="S255" s="4"/>
      <c r="T255" s="2"/>
      <c r="U255" s="2"/>
      <c r="V255" s="2"/>
      <c r="W255" s="2"/>
      <c r="X255" s="61"/>
      <c r="CB255" s="63"/>
      <c r="CC255" s="63"/>
      <c r="CD255" s="63"/>
      <c r="CE255" s="63"/>
      <c r="CF255" s="63"/>
      <c r="CG255" s="63"/>
      <c r="CH255" s="63"/>
      <c r="CI255" s="66"/>
      <c r="CJ255" s="66"/>
      <c r="CK255" s="66"/>
      <c r="CL255" s="66"/>
      <c r="CM255" s="66"/>
      <c r="CN255" s="66"/>
      <c r="CO255" s="66"/>
      <c r="CP255" s="77"/>
      <c r="CQ255" s="77"/>
      <c r="CR255" s="77"/>
      <c r="CS255" s="77"/>
      <c r="CT255" s="77"/>
    </row>
    <row r="256" spans="2:98" ht="12" customHeight="1">
      <c r="B256" s="3"/>
      <c r="C256" s="4"/>
      <c r="D256" s="42"/>
      <c r="E256" s="42"/>
      <c r="F256" s="35"/>
      <c r="G256" s="25"/>
      <c r="H256" s="35"/>
      <c r="I256" s="25"/>
      <c r="N256" s="39"/>
      <c r="O256" s="40"/>
      <c r="P256" s="41"/>
      <c r="Q256" s="4"/>
      <c r="R256" s="3"/>
      <c r="S256" s="4"/>
      <c r="T256" s="2"/>
      <c r="U256" s="2"/>
      <c r="V256" s="2"/>
      <c r="W256" s="2"/>
      <c r="X256" s="61"/>
      <c r="CB256" s="63"/>
      <c r="CC256" s="63"/>
      <c r="CD256" s="63"/>
      <c r="CE256" s="63"/>
      <c r="CF256" s="63"/>
      <c r="CG256" s="63"/>
      <c r="CH256" s="63"/>
      <c r="CI256" s="66"/>
      <c r="CJ256" s="66"/>
      <c r="CK256" s="66"/>
      <c r="CL256" s="66"/>
      <c r="CM256" s="66"/>
      <c r="CN256" s="66"/>
      <c r="CO256" s="66"/>
      <c r="CP256" s="77"/>
      <c r="CQ256" s="77"/>
      <c r="CR256" s="77"/>
      <c r="CS256" s="77"/>
      <c r="CT256" s="77"/>
    </row>
    <row r="257" spans="2:98" ht="12" customHeight="1">
      <c r="B257" s="3"/>
      <c r="C257" s="4"/>
      <c r="D257" s="42"/>
      <c r="E257" s="42"/>
      <c r="F257" s="35"/>
      <c r="G257" s="25"/>
      <c r="H257" s="35"/>
      <c r="I257" s="25"/>
      <c r="N257" s="39"/>
      <c r="O257" s="40"/>
      <c r="P257" s="41"/>
      <c r="Q257" s="4"/>
      <c r="R257" s="3"/>
      <c r="S257" s="4"/>
      <c r="T257" s="2"/>
      <c r="U257" s="2"/>
      <c r="V257" s="2"/>
      <c r="W257" s="2"/>
      <c r="X257" s="61"/>
      <c r="CB257" s="63"/>
      <c r="CC257" s="63"/>
      <c r="CD257" s="63"/>
      <c r="CE257" s="63"/>
      <c r="CF257" s="63"/>
      <c r="CG257" s="63"/>
      <c r="CH257" s="63"/>
      <c r="CI257" s="66"/>
      <c r="CJ257" s="66"/>
      <c r="CK257" s="66"/>
      <c r="CL257" s="66"/>
      <c r="CM257" s="66"/>
      <c r="CN257" s="66"/>
      <c r="CO257" s="66"/>
      <c r="CP257" s="77"/>
      <c r="CQ257" s="77"/>
      <c r="CR257" s="77"/>
      <c r="CS257" s="77"/>
      <c r="CT257" s="77"/>
    </row>
    <row r="258" spans="2:98" ht="12" customHeight="1">
      <c r="B258" s="3"/>
      <c r="C258" s="4"/>
      <c r="D258" s="42"/>
      <c r="E258" s="42"/>
      <c r="F258" s="35"/>
      <c r="G258" s="25"/>
      <c r="H258" s="35"/>
      <c r="I258" s="25"/>
      <c r="N258" s="39"/>
      <c r="O258" s="40"/>
      <c r="P258" s="41"/>
      <c r="Q258" s="4"/>
      <c r="R258" s="3"/>
      <c r="S258" s="4"/>
      <c r="T258" s="2"/>
      <c r="U258" s="2"/>
      <c r="V258" s="2"/>
      <c r="W258" s="2"/>
      <c r="X258" s="61"/>
      <c r="CB258" s="63"/>
      <c r="CC258" s="63"/>
      <c r="CD258" s="63"/>
      <c r="CE258" s="63"/>
      <c r="CF258" s="63"/>
      <c r="CG258" s="63"/>
      <c r="CH258" s="63"/>
      <c r="CI258" s="66"/>
      <c r="CJ258" s="66"/>
      <c r="CK258" s="66"/>
      <c r="CL258" s="66"/>
      <c r="CM258" s="66"/>
      <c r="CN258" s="66"/>
      <c r="CO258" s="66"/>
      <c r="CP258" s="77"/>
      <c r="CQ258" s="77"/>
      <c r="CR258" s="77"/>
      <c r="CS258" s="77"/>
      <c r="CT258" s="77"/>
    </row>
    <row r="259" spans="2:98" ht="12" customHeight="1">
      <c r="B259" s="3"/>
      <c r="C259" s="4"/>
      <c r="D259" s="42"/>
      <c r="E259" s="42"/>
      <c r="F259" s="35"/>
      <c r="G259" s="25"/>
      <c r="H259" s="35"/>
      <c r="I259" s="25"/>
      <c r="N259" s="39"/>
      <c r="O259" s="40"/>
      <c r="P259" s="41"/>
      <c r="Q259" s="4"/>
      <c r="R259" s="3"/>
      <c r="S259" s="4"/>
      <c r="T259" s="2"/>
      <c r="U259" s="2"/>
      <c r="V259" s="2"/>
      <c r="W259" s="2"/>
      <c r="X259" s="61"/>
      <c r="CB259" s="63"/>
      <c r="CC259" s="63"/>
      <c r="CD259" s="63"/>
      <c r="CE259" s="63"/>
      <c r="CF259" s="63"/>
      <c r="CG259" s="63"/>
      <c r="CH259" s="63"/>
      <c r="CI259" s="66"/>
      <c r="CJ259" s="66"/>
      <c r="CK259" s="66"/>
      <c r="CL259" s="66"/>
      <c r="CM259" s="66"/>
      <c r="CN259" s="66"/>
      <c r="CO259" s="66"/>
      <c r="CP259" s="77"/>
      <c r="CQ259" s="77"/>
      <c r="CR259" s="77"/>
      <c r="CS259" s="77"/>
      <c r="CT259" s="77"/>
    </row>
    <row r="260" spans="2:98" ht="12" customHeight="1">
      <c r="B260" s="3"/>
      <c r="C260" s="4"/>
      <c r="D260" s="42"/>
      <c r="E260" s="42"/>
      <c r="F260" s="35"/>
      <c r="G260" s="25"/>
      <c r="H260" s="35"/>
      <c r="I260" s="25"/>
      <c r="N260" s="39"/>
      <c r="O260" s="40"/>
      <c r="P260" s="41"/>
      <c r="Q260" s="4"/>
      <c r="R260" s="3"/>
      <c r="S260" s="4"/>
      <c r="T260" s="2"/>
      <c r="U260" s="2"/>
      <c r="V260" s="2"/>
      <c r="W260" s="2"/>
      <c r="X260" s="61"/>
      <c r="CB260" s="63"/>
      <c r="CC260" s="63"/>
      <c r="CD260" s="63"/>
      <c r="CE260" s="63"/>
      <c r="CF260" s="63"/>
      <c r="CG260" s="63"/>
      <c r="CH260" s="63"/>
      <c r="CI260" s="66"/>
      <c r="CJ260" s="66"/>
      <c r="CK260" s="66"/>
      <c r="CL260" s="66"/>
      <c r="CM260" s="66"/>
      <c r="CN260" s="66"/>
      <c r="CO260" s="66"/>
      <c r="CP260" s="77"/>
      <c r="CQ260" s="77"/>
      <c r="CR260" s="77"/>
      <c r="CS260" s="77"/>
      <c r="CT260" s="77"/>
    </row>
    <row r="261" spans="2:98" ht="12" customHeight="1">
      <c r="B261" s="3"/>
      <c r="C261" s="4"/>
      <c r="D261" s="42"/>
      <c r="E261" s="42"/>
      <c r="F261" s="35"/>
      <c r="G261" s="25"/>
      <c r="H261" s="35"/>
      <c r="I261" s="25"/>
      <c r="N261" s="39"/>
      <c r="O261" s="40"/>
      <c r="P261" s="41"/>
      <c r="Q261" s="4"/>
      <c r="R261" s="3"/>
      <c r="S261" s="4"/>
      <c r="T261" s="2"/>
      <c r="U261" s="2"/>
      <c r="V261" s="2"/>
      <c r="W261" s="2"/>
      <c r="X261" s="61"/>
      <c r="CB261" s="63"/>
      <c r="CC261" s="63"/>
      <c r="CD261" s="63"/>
      <c r="CE261" s="63"/>
      <c r="CF261" s="63"/>
      <c r="CG261" s="63"/>
      <c r="CH261" s="63"/>
      <c r="CI261" s="66"/>
      <c r="CJ261" s="66"/>
      <c r="CK261" s="66"/>
      <c r="CL261" s="66"/>
      <c r="CM261" s="66"/>
      <c r="CN261" s="66"/>
      <c r="CO261" s="66"/>
      <c r="CP261" s="77"/>
      <c r="CQ261" s="77"/>
      <c r="CR261" s="77"/>
      <c r="CS261" s="77"/>
      <c r="CT261" s="77"/>
    </row>
    <row r="262" spans="2:98" ht="12" customHeight="1">
      <c r="B262" s="3"/>
      <c r="C262" s="4"/>
      <c r="D262" s="42"/>
      <c r="E262" s="42"/>
      <c r="F262" s="35"/>
      <c r="G262" s="25"/>
      <c r="H262" s="35"/>
      <c r="I262" s="25"/>
      <c r="N262" s="39"/>
      <c r="O262" s="40"/>
      <c r="P262" s="41"/>
      <c r="Q262" s="4"/>
      <c r="R262" s="3"/>
      <c r="S262" s="4"/>
      <c r="T262" s="2"/>
      <c r="U262" s="2"/>
      <c r="V262" s="2"/>
      <c r="W262" s="2"/>
      <c r="X262" s="61"/>
      <c r="CB262" s="63"/>
      <c r="CC262" s="63"/>
      <c r="CD262" s="63"/>
      <c r="CE262" s="63"/>
      <c r="CF262" s="63"/>
      <c r="CG262" s="63"/>
      <c r="CH262" s="63"/>
      <c r="CI262" s="66"/>
      <c r="CJ262" s="66"/>
      <c r="CK262" s="66"/>
      <c r="CL262" s="66"/>
      <c r="CM262" s="66"/>
      <c r="CN262" s="66"/>
      <c r="CO262" s="66"/>
      <c r="CP262" s="77"/>
      <c r="CQ262" s="77"/>
      <c r="CR262" s="77"/>
      <c r="CS262" s="77"/>
      <c r="CT262" s="77"/>
    </row>
    <row r="263" spans="2:98" ht="12" customHeight="1">
      <c r="B263" s="3"/>
      <c r="C263" s="4"/>
      <c r="D263" s="42"/>
      <c r="E263" s="42"/>
      <c r="F263" s="35"/>
      <c r="G263" s="25"/>
      <c r="H263" s="35"/>
      <c r="I263" s="25"/>
      <c r="N263" s="39"/>
      <c r="O263" s="40"/>
      <c r="P263" s="41"/>
      <c r="Q263" s="4"/>
      <c r="R263" s="3"/>
      <c r="S263" s="4"/>
      <c r="T263" s="2"/>
      <c r="U263" s="2"/>
      <c r="V263" s="2"/>
      <c r="W263" s="2"/>
      <c r="X263" s="61"/>
      <c r="CB263" s="63"/>
      <c r="CC263" s="63"/>
      <c r="CD263" s="63"/>
      <c r="CE263" s="63"/>
      <c r="CF263" s="63"/>
      <c r="CG263" s="63"/>
      <c r="CH263" s="63"/>
      <c r="CI263" s="66"/>
      <c r="CJ263" s="66"/>
      <c r="CK263" s="66"/>
      <c r="CL263" s="66"/>
      <c r="CM263" s="66"/>
      <c r="CN263" s="66"/>
      <c r="CO263" s="66"/>
      <c r="CP263" s="77"/>
      <c r="CQ263" s="77"/>
      <c r="CR263" s="77"/>
      <c r="CS263" s="77"/>
      <c r="CT263" s="77"/>
    </row>
    <row r="264" spans="2:98" ht="12" customHeight="1">
      <c r="B264" s="3"/>
      <c r="C264" s="4"/>
      <c r="D264" s="42"/>
      <c r="E264" s="42"/>
      <c r="F264" s="35"/>
      <c r="G264" s="25"/>
      <c r="H264" s="35"/>
      <c r="I264" s="25"/>
      <c r="N264" s="39"/>
      <c r="O264" s="40"/>
      <c r="P264" s="41"/>
      <c r="Q264" s="4"/>
      <c r="R264" s="3"/>
      <c r="S264" s="4"/>
      <c r="T264" s="2"/>
      <c r="U264" s="2"/>
      <c r="V264" s="2"/>
      <c r="W264" s="2"/>
      <c r="X264" s="61"/>
      <c r="CB264" s="63"/>
      <c r="CC264" s="63"/>
      <c r="CD264" s="63"/>
      <c r="CE264" s="63"/>
      <c r="CF264" s="63"/>
      <c r="CG264" s="63"/>
      <c r="CH264" s="63"/>
      <c r="CI264" s="66"/>
      <c r="CJ264" s="66"/>
      <c r="CK264" s="66"/>
      <c r="CL264" s="66"/>
      <c r="CM264" s="66"/>
      <c r="CN264" s="66"/>
      <c r="CO264" s="66"/>
      <c r="CP264" s="77"/>
      <c r="CQ264" s="77"/>
      <c r="CR264" s="77"/>
      <c r="CS264" s="77"/>
      <c r="CT264" s="77"/>
    </row>
    <row r="265" spans="2:98" ht="12" customHeight="1">
      <c r="B265" s="3"/>
      <c r="C265" s="4"/>
      <c r="D265" s="42"/>
      <c r="E265" s="42"/>
      <c r="F265" s="35"/>
      <c r="G265" s="25"/>
      <c r="H265" s="35"/>
      <c r="I265" s="25"/>
      <c r="N265" s="39"/>
      <c r="O265" s="40"/>
      <c r="P265" s="41"/>
      <c r="Q265" s="4"/>
      <c r="R265" s="3"/>
      <c r="S265" s="4"/>
      <c r="T265" s="2"/>
      <c r="U265" s="2"/>
      <c r="V265" s="2"/>
      <c r="W265" s="2"/>
      <c r="X265" s="61"/>
      <c r="CB265" s="63"/>
      <c r="CC265" s="63"/>
      <c r="CD265" s="63"/>
      <c r="CE265" s="63"/>
      <c r="CF265" s="63"/>
      <c r="CG265" s="63"/>
      <c r="CH265" s="63"/>
      <c r="CI265" s="66"/>
      <c r="CJ265" s="66"/>
      <c r="CK265" s="66"/>
      <c r="CL265" s="66"/>
      <c r="CM265" s="66"/>
      <c r="CN265" s="66"/>
      <c r="CO265" s="66"/>
      <c r="CP265" s="77"/>
      <c r="CQ265" s="77"/>
      <c r="CR265" s="77"/>
      <c r="CS265" s="77"/>
      <c r="CT265" s="77"/>
    </row>
    <row r="266" spans="2:98" ht="12" customHeight="1">
      <c r="B266" s="3"/>
      <c r="C266" s="4"/>
      <c r="D266" s="42"/>
      <c r="E266" s="42"/>
      <c r="F266" s="35"/>
      <c r="G266" s="25"/>
      <c r="H266" s="35"/>
      <c r="I266" s="25"/>
      <c r="N266" s="39"/>
      <c r="O266" s="40"/>
      <c r="P266" s="41"/>
      <c r="Q266" s="4"/>
      <c r="R266" s="3"/>
      <c r="S266" s="4"/>
      <c r="T266" s="2"/>
      <c r="U266" s="2"/>
      <c r="V266" s="2"/>
      <c r="W266" s="2"/>
      <c r="X266" s="61"/>
      <c r="CB266" s="63"/>
      <c r="CC266" s="63"/>
      <c r="CD266" s="63"/>
      <c r="CE266" s="63"/>
      <c r="CF266" s="63"/>
      <c r="CG266" s="63"/>
      <c r="CH266" s="63"/>
      <c r="CI266" s="66"/>
      <c r="CJ266" s="66"/>
      <c r="CK266" s="66"/>
      <c r="CL266" s="66"/>
      <c r="CM266" s="66"/>
      <c r="CN266" s="66"/>
      <c r="CO266" s="66"/>
      <c r="CP266" s="77"/>
      <c r="CQ266" s="77"/>
      <c r="CR266" s="77"/>
      <c r="CS266" s="77"/>
      <c r="CT266" s="77"/>
    </row>
    <row r="267" spans="2:98" ht="12" customHeight="1">
      <c r="B267" s="3"/>
      <c r="C267" s="4"/>
      <c r="D267" s="42"/>
      <c r="E267" s="42"/>
      <c r="F267" s="35"/>
      <c r="G267" s="25"/>
      <c r="H267" s="35"/>
      <c r="I267" s="25"/>
      <c r="N267" s="39"/>
      <c r="O267" s="40"/>
      <c r="P267" s="41"/>
      <c r="Q267" s="4"/>
      <c r="R267" s="3"/>
      <c r="S267" s="4"/>
      <c r="T267" s="2"/>
      <c r="U267" s="2"/>
      <c r="V267" s="2"/>
      <c r="W267" s="2"/>
      <c r="X267" s="61"/>
      <c r="CB267" s="63"/>
      <c r="CC267" s="63"/>
      <c r="CD267" s="63"/>
      <c r="CE267" s="63"/>
      <c r="CF267" s="63"/>
      <c r="CG267" s="63"/>
      <c r="CH267" s="63"/>
      <c r="CI267" s="66"/>
      <c r="CJ267" s="66"/>
      <c r="CK267" s="66"/>
      <c r="CL267" s="66"/>
      <c r="CM267" s="66"/>
      <c r="CN267" s="66"/>
      <c r="CO267" s="66"/>
      <c r="CP267" s="77"/>
      <c r="CQ267" s="77"/>
      <c r="CR267" s="77"/>
      <c r="CS267" s="77"/>
      <c r="CT267" s="77"/>
    </row>
    <row r="268" spans="2:98" ht="12" customHeight="1">
      <c r="B268" s="3"/>
      <c r="C268" s="4"/>
      <c r="D268" s="42"/>
      <c r="E268" s="42"/>
      <c r="F268" s="35"/>
      <c r="G268" s="25"/>
      <c r="H268" s="35"/>
      <c r="I268" s="25"/>
      <c r="N268" s="39"/>
      <c r="O268" s="40"/>
      <c r="P268" s="41"/>
      <c r="Q268" s="4"/>
      <c r="R268" s="3"/>
      <c r="S268" s="4"/>
      <c r="T268" s="2"/>
      <c r="U268" s="2"/>
      <c r="V268" s="2"/>
      <c r="W268" s="2"/>
      <c r="X268" s="61"/>
      <c r="CB268" s="63"/>
      <c r="CC268" s="63"/>
      <c r="CD268" s="63"/>
      <c r="CE268" s="63"/>
      <c r="CF268" s="63"/>
      <c r="CG268" s="63"/>
      <c r="CH268" s="63"/>
      <c r="CI268" s="66"/>
      <c r="CJ268" s="66"/>
      <c r="CK268" s="66"/>
      <c r="CL268" s="66"/>
      <c r="CM268" s="66"/>
      <c r="CN268" s="66"/>
      <c r="CO268" s="66"/>
      <c r="CP268" s="77"/>
      <c r="CQ268" s="77"/>
      <c r="CR268" s="77"/>
      <c r="CS268" s="77"/>
      <c r="CT268" s="77"/>
    </row>
    <row r="269" spans="2:98" ht="12" customHeight="1">
      <c r="B269" s="3"/>
      <c r="C269" s="4"/>
      <c r="D269" s="42"/>
      <c r="E269" s="42"/>
      <c r="F269" s="35"/>
      <c r="G269" s="25"/>
      <c r="H269" s="35"/>
      <c r="I269" s="25"/>
      <c r="N269" s="39"/>
      <c r="O269" s="40"/>
      <c r="P269" s="41"/>
      <c r="Q269" s="4"/>
      <c r="R269" s="3"/>
      <c r="S269" s="4"/>
      <c r="T269" s="2"/>
      <c r="U269" s="2"/>
      <c r="V269" s="2"/>
      <c r="W269" s="2"/>
      <c r="X269" s="61"/>
      <c r="CB269" s="63"/>
      <c r="CC269" s="63"/>
      <c r="CD269" s="63"/>
      <c r="CE269" s="63"/>
      <c r="CF269" s="63"/>
      <c r="CG269" s="63"/>
      <c r="CH269" s="63"/>
      <c r="CI269" s="66"/>
      <c r="CJ269" s="66"/>
      <c r="CK269" s="66"/>
      <c r="CL269" s="66"/>
      <c r="CM269" s="66"/>
      <c r="CN269" s="66"/>
      <c r="CO269" s="66"/>
      <c r="CP269" s="77"/>
      <c r="CQ269" s="77"/>
      <c r="CR269" s="77"/>
      <c r="CS269" s="77"/>
      <c r="CT269" s="77"/>
    </row>
    <row r="270" spans="2:98" ht="12" customHeight="1">
      <c r="B270" s="3"/>
      <c r="C270" s="4"/>
      <c r="D270" s="42"/>
      <c r="E270" s="42"/>
      <c r="F270" s="35"/>
      <c r="G270" s="25"/>
      <c r="H270" s="35"/>
      <c r="I270" s="25"/>
      <c r="N270" s="39"/>
      <c r="O270" s="40"/>
      <c r="P270" s="41"/>
      <c r="Q270" s="4"/>
      <c r="R270" s="3"/>
      <c r="S270" s="4"/>
      <c r="T270" s="2"/>
      <c r="U270" s="2"/>
      <c r="V270" s="2"/>
      <c r="W270" s="2"/>
      <c r="X270" s="61"/>
      <c r="CB270" s="63"/>
      <c r="CC270" s="63"/>
      <c r="CD270" s="63"/>
      <c r="CE270" s="63"/>
      <c r="CF270" s="63"/>
      <c r="CG270" s="63"/>
      <c r="CH270" s="63"/>
      <c r="CI270" s="66"/>
      <c r="CJ270" s="66"/>
      <c r="CK270" s="66"/>
      <c r="CL270" s="66"/>
      <c r="CM270" s="66"/>
      <c r="CN270" s="66"/>
      <c r="CO270" s="66"/>
      <c r="CP270" s="77"/>
      <c r="CQ270" s="77"/>
      <c r="CR270" s="77"/>
      <c r="CS270" s="77"/>
      <c r="CT270" s="77"/>
    </row>
    <row r="271" spans="2:98" ht="12" customHeight="1">
      <c r="B271" s="3"/>
      <c r="C271" s="4"/>
      <c r="D271" s="42"/>
      <c r="E271" s="42"/>
      <c r="F271" s="35"/>
      <c r="G271" s="25"/>
      <c r="H271" s="35"/>
      <c r="I271" s="25"/>
      <c r="N271" s="39"/>
      <c r="O271" s="40"/>
      <c r="P271" s="41"/>
      <c r="Q271" s="4"/>
      <c r="R271" s="3"/>
      <c r="S271" s="4"/>
      <c r="T271" s="2"/>
      <c r="U271" s="2"/>
      <c r="V271" s="2"/>
      <c r="W271" s="2"/>
      <c r="X271" s="61"/>
      <c r="CB271" s="63"/>
      <c r="CC271" s="63"/>
      <c r="CD271" s="63"/>
      <c r="CE271" s="63"/>
      <c r="CF271" s="63"/>
      <c r="CG271" s="63"/>
      <c r="CH271" s="63"/>
      <c r="CI271" s="66"/>
      <c r="CJ271" s="66"/>
      <c r="CK271" s="66"/>
      <c r="CL271" s="66"/>
      <c r="CM271" s="66"/>
      <c r="CN271" s="66"/>
      <c r="CO271" s="66"/>
      <c r="CP271" s="77"/>
      <c r="CQ271" s="77"/>
      <c r="CR271" s="77"/>
      <c r="CS271" s="77"/>
      <c r="CT271" s="77"/>
    </row>
    <row r="272" spans="2:98" ht="12" customHeight="1">
      <c r="B272" s="3"/>
      <c r="C272" s="4"/>
      <c r="D272" s="42"/>
      <c r="E272" s="42"/>
      <c r="F272" s="35"/>
      <c r="G272" s="25"/>
      <c r="H272" s="35"/>
      <c r="I272" s="25"/>
      <c r="N272" s="39"/>
      <c r="O272" s="40"/>
      <c r="P272" s="41"/>
      <c r="Q272" s="4"/>
      <c r="R272" s="3"/>
      <c r="S272" s="4"/>
      <c r="T272" s="2"/>
      <c r="U272" s="2"/>
      <c r="V272" s="2"/>
      <c r="W272" s="2"/>
      <c r="X272" s="61"/>
      <c r="CB272" s="63"/>
      <c r="CC272" s="63"/>
      <c r="CD272" s="63"/>
      <c r="CE272" s="63"/>
      <c r="CF272" s="63"/>
      <c r="CG272" s="63"/>
      <c r="CH272" s="63"/>
      <c r="CI272" s="66"/>
      <c r="CJ272" s="66"/>
      <c r="CK272" s="66"/>
      <c r="CL272" s="66"/>
      <c r="CM272" s="66"/>
      <c r="CN272" s="66"/>
      <c r="CO272" s="66"/>
      <c r="CP272" s="77"/>
      <c r="CQ272" s="77"/>
      <c r="CR272" s="77"/>
      <c r="CS272" s="77"/>
      <c r="CT272" s="77"/>
    </row>
    <row r="273" spans="2:98" ht="12" customHeight="1">
      <c r="B273" s="3"/>
      <c r="C273" s="4"/>
      <c r="D273" s="42"/>
      <c r="E273" s="42"/>
      <c r="F273" s="35"/>
      <c r="G273" s="25"/>
      <c r="H273" s="35"/>
      <c r="I273" s="25"/>
      <c r="N273" s="39"/>
      <c r="O273" s="40"/>
      <c r="P273" s="41"/>
      <c r="Q273" s="4"/>
      <c r="R273" s="3"/>
      <c r="S273" s="4"/>
      <c r="T273" s="2"/>
      <c r="U273" s="2"/>
      <c r="V273" s="2"/>
      <c r="W273" s="2"/>
      <c r="X273" s="61"/>
      <c r="CB273" s="63"/>
      <c r="CC273" s="63"/>
      <c r="CD273" s="63"/>
      <c r="CE273" s="63"/>
      <c r="CF273" s="63"/>
      <c r="CG273" s="63"/>
      <c r="CH273" s="63"/>
      <c r="CI273" s="66"/>
      <c r="CJ273" s="66"/>
      <c r="CK273" s="66"/>
      <c r="CL273" s="66"/>
      <c r="CM273" s="66"/>
      <c r="CN273" s="66"/>
      <c r="CO273" s="66"/>
      <c r="CP273" s="77"/>
      <c r="CQ273" s="77"/>
      <c r="CR273" s="77"/>
      <c r="CS273" s="77"/>
      <c r="CT273" s="77"/>
    </row>
    <row r="274" spans="2:98" ht="12" customHeight="1">
      <c r="B274" s="3"/>
      <c r="C274" s="4"/>
      <c r="D274" s="42"/>
      <c r="E274" s="42"/>
      <c r="F274" s="35"/>
      <c r="G274" s="25"/>
      <c r="H274" s="35"/>
      <c r="I274" s="25"/>
      <c r="N274" s="39"/>
      <c r="O274" s="40"/>
      <c r="P274" s="41"/>
      <c r="Q274" s="4"/>
      <c r="R274" s="3"/>
      <c r="S274" s="4"/>
      <c r="T274" s="2"/>
      <c r="U274" s="2"/>
      <c r="V274" s="2"/>
      <c r="W274" s="2"/>
      <c r="X274" s="61"/>
      <c r="CB274" s="63"/>
      <c r="CC274" s="63"/>
      <c r="CD274" s="63"/>
      <c r="CE274" s="63"/>
      <c r="CF274" s="63"/>
      <c r="CG274" s="63"/>
      <c r="CH274" s="63"/>
      <c r="CI274" s="66"/>
      <c r="CJ274" s="66"/>
      <c r="CK274" s="66"/>
      <c r="CL274" s="66"/>
      <c r="CM274" s="66"/>
      <c r="CN274" s="66"/>
      <c r="CO274" s="66"/>
      <c r="CP274" s="77"/>
      <c r="CQ274" s="77"/>
      <c r="CR274" s="77"/>
      <c r="CS274" s="77"/>
      <c r="CT274" s="77"/>
    </row>
    <row r="275" spans="2:98" ht="12" customHeight="1">
      <c r="B275" s="3"/>
      <c r="C275" s="4"/>
      <c r="D275" s="42"/>
      <c r="E275" s="42"/>
      <c r="F275" s="35"/>
      <c r="G275" s="25"/>
      <c r="H275" s="35"/>
      <c r="I275" s="25"/>
      <c r="N275" s="39"/>
      <c r="O275" s="40"/>
      <c r="P275" s="41"/>
      <c r="Q275" s="4"/>
      <c r="R275" s="3"/>
      <c r="S275" s="4"/>
      <c r="T275" s="2"/>
      <c r="U275" s="2"/>
      <c r="V275" s="2"/>
      <c r="W275" s="2"/>
      <c r="X275" s="61"/>
      <c r="CB275" s="63"/>
      <c r="CC275" s="63"/>
      <c r="CD275" s="63"/>
      <c r="CE275" s="63"/>
      <c r="CF275" s="63"/>
      <c r="CG275" s="63"/>
      <c r="CH275" s="63"/>
      <c r="CI275" s="66"/>
      <c r="CJ275" s="66"/>
      <c r="CK275" s="66"/>
      <c r="CL275" s="66"/>
      <c r="CM275" s="66"/>
      <c r="CN275" s="66"/>
      <c r="CO275" s="66"/>
      <c r="CP275" s="77"/>
      <c r="CQ275" s="77"/>
      <c r="CR275" s="77"/>
      <c r="CS275" s="77"/>
      <c r="CT275" s="77"/>
    </row>
    <row r="276" spans="2:98" ht="12" customHeight="1">
      <c r="B276" s="3"/>
      <c r="C276" s="4"/>
      <c r="D276" s="42"/>
      <c r="E276" s="42"/>
      <c r="F276" s="35"/>
      <c r="G276" s="25"/>
      <c r="H276" s="35"/>
      <c r="I276" s="25"/>
      <c r="N276" s="39"/>
      <c r="O276" s="40"/>
      <c r="P276" s="41"/>
      <c r="Q276" s="4"/>
      <c r="R276" s="3"/>
      <c r="S276" s="4"/>
      <c r="T276" s="2"/>
      <c r="U276" s="2"/>
      <c r="V276" s="2"/>
      <c r="W276" s="2"/>
      <c r="X276" s="61"/>
      <c r="CB276" s="63"/>
      <c r="CC276" s="63"/>
      <c r="CD276" s="63"/>
      <c r="CE276" s="63"/>
      <c r="CF276" s="63"/>
      <c r="CG276" s="63"/>
      <c r="CH276" s="63"/>
      <c r="CI276" s="66"/>
      <c r="CJ276" s="66"/>
      <c r="CK276" s="66"/>
      <c r="CL276" s="66"/>
      <c r="CM276" s="66"/>
      <c r="CN276" s="66"/>
      <c r="CO276" s="66"/>
      <c r="CP276" s="77"/>
      <c r="CQ276" s="77"/>
      <c r="CR276" s="77"/>
      <c r="CS276" s="77"/>
      <c r="CT276" s="77"/>
    </row>
    <row r="277" spans="2:98" ht="12" customHeight="1">
      <c r="B277" s="3"/>
      <c r="C277" s="4"/>
      <c r="D277" s="42"/>
      <c r="E277" s="42"/>
      <c r="F277" s="35"/>
      <c r="G277" s="25"/>
      <c r="H277" s="35"/>
      <c r="I277" s="25"/>
      <c r="N277" s="39"/>
      <c r="O277" s="40"/>
      <c r="P277" s="41"/>
      <c r="Q277" s="4"/>
      <c r="R277" s="3"/>
      <c r="S277" s="4"/>
      <c r="T277" s="2"/>
      <c r="U277" s="2"/>
      <c r="V277" s="2"/>
      <c r="W277" s="2"/>
      <c r="X277" s="61"/>
      <c r="CB277" s="63"/>
      <c r="CC277" s="63"/>
      <c r="CD277" s="63"/>
      <c r="CE277" s="63"/>
      <c r="CF277" s="63"/>
      <c r="CG277" s="63"/>
      <c r="CH277" s="63"/>
      <c r="CI277" s="66"/>
      <c r="CJ277" s="66"/>
      <c r="CK277" s="66"/>
      <c r="CL277" s="66"/>
      <c r="CM277" s="66"/>
      <c r="CN277" s="66"/>
      <c r="CO277" s="66"/>
      <c r="CP277" s="77"/>
      <c r="CQ277" s="77"/>
      <c r="CR277" s="77"/>
      <c r="CS277" s="77"/>
      <c r="CT277" s="77"/>
    </row>
    <row r="278" spans="2:98" ht="12" customHeight="1">
      <c r="B278" s="3"/>
      <c r="C278" s="4"/>
      <c r="D278" s="42"/>
      <c r="E278" s="42"/>
      <c r="F278" s="35"/>
      <c r="G278" s="25"/>
      <c r="H278" s="35"/>
      <c r="I278" s="25"/>
      <c r="N278" s="39"/>
      <c r="O278" s="40"/>
      <c r="P278" s="41"/>
      <c r="Q278" s="4"/>
      <c r="R278" s="3"/>
      <c r="S278" s="4"/>
      <c r="T278" s="2"/>
      <c r="U278" s="2"/>
      <c r="V278" s="2"/>
      <c r="W278" s="2"/>
      <c r="X278" s="61"/>
      <c r="CB278" s="63"/>
      <c r="CC278" s="63"/>
      <c r="CD278" s="63"/>
      <c r="CE278" s="63"/>
      <c r="CF278" s="63"/>
      <c r="CG278" s="63"/>
      <c r="CH278" s="63"/>
      <c r="CI278" s="66"/>
      <c r="CJ278" s="66"/>
      <c r="CK278" s="66"/>
      <c r="CL278" s="66"/>
      <c r="CM278" s="66"/>
      <c r="CN278" s="66"/>
      <c r="CO278" s="66"/>
      <c r="CP278" s="77"/>
      <c r="CQ278" s="77"/>
      <c r="CR278" s="77"/>
      <c r="CS278" s="77"/>
      <c r="CT278" s="77"/>
    </row>
    <row r="279" spans="2:98" ht="12" customHeight="1">
      <c r="B279" s="3"/>
      <c r="C279" s="4"/>
      <c r="D279" s="42"/>
      <c r="E279" s="42"/>
      <c r="F279" s="35"/>
      <c r="G279" s="25"/>
      <c r="H279" s="35"/>
      <c r="I279" s="25"/>
      <c r="N279" s="39"/>
      <c r="O279" s="40"/>
      <c r="P279" s="41"/>
      <c r="Q279" s="4"/>
      <c r="R279" s="3"/>
      <c r="S279" s="4"/>
      <c r="T279" s="2"/>
      <c r="U279" s="2"/>
      <c r="V279" s="2"/>
      <c r="W279" s="2"/>
      <c r="X279" s="61"/>
      <c r="CB279" s="63"/>
      <c r="CC279" s="63"/>
      <c r="CD279" s="63"/>
      <c r="CE279" s="63"/>
      <c r="CF279" s="63"/>
      <c r="CG279" s="63"/>
      <c r="CH279" s="63"/>
      <c r="CI279" s="66"/>
      <c r="CJ279" s="66"/>
      <c r="CK279" s="66"/>
      <c r="CL279" s="66"/>
      <c r="CM279" s="66"/>
      <c r="CN279" s="66"/>
      <c r="CO279" s="66"/>
      <c r="CP279" s="77"/>
      <c r="CQ279" s="77"/>
      <c r="CR279" s="77"/>
      <c r="CS279" s="77"/>
      <c r="CT279" s="77"/>
    </row>
    <row r="280" spans="2:98" ht="12" customHeight="1">
      <c r="B280" s="3"/>
      <c r="C280" s="4"/>
      <c r="D280" s="42"/>
      <c r="E280" s="42"/>
      <c r="F280" s="35"/>
      <c r="G280" s="25"/>
      <c r="H280" s="35"/>
      <c r="I280" s="25"/>
      <c r="N280" s="39"/>
      <c r="O280" s="40"/>
      <c r="P280" s="41"/>
      <c r="Q280" s="4"/>
      <c r="R280" s="3"/>
      <c r="S280" s="4"/>
      <c r="T280" s="2"/>
      <c r="U280" s="2"/>
      <c r="V280" s="2"/>
      <c r="W280" s="2"/>
      <c r="X280" s="61"/>
      <c r="CB280" s="63"/>
      <c r="CC280" s="63"/>
      <c r="CD280" s="63"/>
      <c r="CE280" s="63"/>
      <c r="CF280" s="63"/>
      <c r="CG280" s="63"/>
      <c r="CH280" s="63"/>
      <c r="CI280" s="66"/>
      <c r="CJ280" s="66"/>
      <c r="CK280" s="66"/>
      <c r="CL280" s="66"/>
      <c r="CM280" s="66"/>
      <c r="CN280" s="66"/>
      <c r="CO280" s="66"/>
      <c r="CP280" s="77"/>
      <c r="CQ280" s="77"/>
      <c r="CR280" s="77"/>
      <c r="CS280" s="77"/>
      <c r="CT280" s="77"/>
    </row>
    <row r="281" spans="2:98" ht="12" customHeight="1">
      <c r="B281" s="3"/>
      <c r="C281" s="4"/>
      <c r="D281" s="42"/>
      <c r="E281" s="42"/>
      <c r="F281" s="35"/>
      <c r="G281" s="25"/>
      <c r="H281" s="35"/>
      <c r="I281" s="25"/>
      <c r="N281" s="39"/>
      <c r="O281" s="40"/>
      <c r="P281" s="41"/>
      <c r="Q281" s="4"/>
      <c r="R281" s="3"/>
      <c r="S281" s="4"/>
      <c r="T281" s="2"/>
      <c r="U281" s="2"/>
      <c r="V281" s="2"/>
      <c r="W281" s="2"/>
      <c r="X281" s="61"/>
      <c r="CB281" s="63"/>
      <c r="CC281" s="63"/>
      <c r="CD281" s="63"/>
      <c r="CE281" s="63"/>
      <c r="CF281" s="63"/>
      <c r="CG281" s="63"/>
      <c r="CH281" s="63"/>
      <c r="CI281" s="66"/>
      <c r="CJ281" s="66"/>
      <c r="CK281" s="66"/>
      <c r="CL281" s="66"/>
      <c r="CM281" s="66"/>
      <c r="CN281" s="66"/>
      <c r="CO281" s="66"/>
      <c r="CP281" s="77"/>
      <c r="CQ281" s="77"/>
      <c r="CR281" s="77"/>
      <c r="CS281" s="77"/>
      <c r="CT281" s="77"/>
    </row>
    <row r="282" spans="2:98" ht="12" customHeight="1">
      <c r="B282" s="3"/>
      <c r="C282" s="4"/>
      <c r="D282" s="42"/>
      <c r="E282" s="42"/>
      <c r="F282" s="35"/>
      <c r="G282" s="25"/>
      <c r="H282" s="35"/>
      <c r="I282" s="25"/>
      <c r="N282" s="39"/>
      <c r="O282" s="40"/>
      <c r="P282" s="41"/>
      <c r="Q282" s="4"/>
      <c r="R282" s="3"/>
      <c r="S282" s="4"/>
      <c r="T282" s="2"/>
      <c r="U282" s="2"/>
      <c r="V282" s="2"/>
      <c r="W282" s="2"/>
      <c r="X282" s="61"/>
      <c r="CB282" s="63"/>
      <c r="CC282" s="63"/>
      <c r="CD282" s="63"/>
      <c r="CE282" s="63"/>
      <c r="CF282" s="63"/>
      <c r="CG282" s="63"/>
      <c r="CH282" s="63"/>
      <c r="CI282" s="66"/>
      <c r="CJ282" s="66"/>
      <c r="CK282" s="66"/>
      <c r="CL282" s="66"/>
      <c r="CM282" s="66"/>
      <c r="CN282" s="66"/>
      <c r="CO282" s="66"/>
      <c r="CP282" s="77"/>
      <c r="CQ282" s="77"/>
      <c r="CR282" s="77"/>
      <c r="CS282" s="77"/>
      <c r="CT282" s="77"/>
    </row>
    <row r="283" spans="2:98" ht="12" customHeight="1">
      <c r="B283" s="3"/>
      <c r="C283" s="4"/>
      <c r="D283" s="42"/>
      <c r="E283" s="42"/>
      <c r="F283" s="35"/>
      <c r="G283" s="25"/>
      <c r="H283" s="35"/>
      <c r="I283" s="25"/>
      <c r="N283" s="39"/>
      <c r="O283" s="40"/>
      <c r="P283" s="41"/>
      <c r="Q283" s="4"/>
      <c r="R283" s="3"/>
      <c r="S283" s="4"/>
      <c r="T283" s="2"/>
      <c r="U283" s="2"/>
      <c r="V283" s="2"/>
      <c r="W283" s="2"/>
      <c r="X283" s="61"/>
      <c r="CB283" s="63"/>
      <c r="CC283" s="63"/>
      <c r="CD283" s="63"/>
      <c r="CE283" s="63"/>
      <c r="CF283" s="63"/>
      <c r="CG283" s="63"/>
      <c r="CH283" s="63"/>
      <c r="CI283" s="66"/>
      <c r="CJ283" s="66"/>
      <c r="CK283" s="66"/>
      <c r="CL283" s="66"/>
      <c r="CM283" s="66"/>
      <c r="CN283" s="66"/>
      <c r="CO283" s="66"/>
      <c r="CP283" s="77"/>
      <c r="CQ283" s="77"/>
      <c r="CR283" s="77"/>
      <c r="CS283" s="77"/>
      <c r="CT283" s="77"/>
    </row>
    <row r="284" spans="2:98" ht="12" customHeight="1">
      <c r="B284" s="3"/>
      <c r="C284" s="4"/>
      <c r="D284" s="42"/>
      <c r="E284" s="42"/>
      <c r="F284" s="35"/>
      <c r="G284" s="25"/>
      <c r="H284" s="35"/>
      <c r="I284" s="25"/>
      <c r="N284" s="39"/>
      <c r="O284" s="40"/>
      <c r="P284" s="41"/>
      <c r="Q284" s="4"/>
      <c r="R284" s="3"/>
      <c r="S284" s="4"/>
      <c r="T284" s="2"/>
      <c r="U284" s="2"/>
      <c r="V284" s="2"/>
      <c r="W284" s="2"/>
      <c r="X284" s="61"/>
      <c r="CB284" s="63"/>
      <c r="CC284" s="63"/>
      <c r="CD284" s="63"/>
      <c r="CE284" s="63"/>
      <c r="CF284" s="63"/>
      <c r="CG284" s="63"/>
      <c r="CH284" s="63"/>
      <c r="CI284" s="66"/>
      <c r="CJ284" s="66"/>
      <c r="CK284" s="66"/>
      <c r="CL284" s="66"/>
      <c r="CM284" s="66"/>
      <c r="CN284" s="66"/>
      <c r="CO284" s="66"/>
      <c r="CP284" s="77"/>
      <c r="CQ284" s="77"/>
      <c r="CR284" s="77"/>
      <c r="CS284" s="77"/>
      <c r="CT284" s="77"/>
    </row>
    <row r="285" spans="2:98" ht="12" customHeight="1">
      <c r="B285" s="3"/>
      <c r="C285" s="4"/>
      <c r="D285" s="42"/>
      <c r="E285" s="42"/>
      <c r="F285" s="35"/>
      <c r="G285" s="25"/>
      <c r="H285" s="35"/>
      <c r="I285" s="25"/>
      <c r="N285" s="39"/>
      <c r="O285" s="40"/>
      <c r="P285" s="41"/>
      <c r="Q285" s="4"/>
      <c r="R285" s="3"/>
      <c r="S285" s="4"/>
      <c r="T285" s="2"/>
      <c r="U285" s="2"/>
      <c r="V285" s="2"/>
      <c r="W285" s="2"/>
      <c r="X285" s="61"/>
      <c r="CB285" s="63"/>
      <c r="CC285" s="63"/>
      <c r="CD285" s="63"/>
      <c r="CE285" s="63"/>
      <c r="CF285" s="63"/>
      <c r="CG285" s="63"/>
      <c r="CH285" s="63"/>
      <c r="CI285" s="66"/>
      <c r="CJ285" s="66"/>
      <c r="CK285" s="66"/>
      <c r="CL285" s="66"/>
      <c r="CM285" s="66"/>
      <c r="CN285" s="66"/>
      <c r="CO285" s="66"/>
      <c r="CP285" s="77"/>
      <c r="CQ285" s="77"/>
      <c r="CR285" s="77"/>
      <c r="CS285" s="77"/>
      <c r="CT285" s="77"/>
    </row>
    <row r="286" spans="2:98" ht="12" customHeight="1">
      <c r="B286" s="3"/>
      <c r="C286" s="4"/>
      <c r="D286" s="42"/>
      <c r="E286" s="42"/>
      <c r="F286" s="35"/>
      <c r="G286" s="25"/>
      <c r="H286" s="35"/>
      <c r="I286" s="25"/>
      <c r="N286" s="39"/>
      <c r="O286" s="40"/>
      <c r="P286" s="41"/>
      <c r="Q286" s="4"/>
      <c r="R286" s="3"/>
      <c r="S286" s="4"/>
      <c r="T286" s="2"/>
      <c r="U286" s="2"/>
      <c r="V286" s="2"/>
      <c r="W286" s="2"/>
      <c r="X286" s="61"/>
      <c r="CB286" s="63"/>
      <c r="CC286" s="63"/>
      <c r="CD286" s="63"/>
      <c r="CE286" s="63"/>
      <c r="CF286" s="63"/>
      <c r="CG286" s="63"/>
      <c r="CH286" s="63"/>
      <c r="CI286" s="66"/>
      <c r="CJ286" s="66"/>
      <c r="CK286" s="66"/>
      <c r="CL286" s="66"/>
      <c r="CM286" s="66"/>
      <c r="CN286" s="66"/>
      <c r="CO286" s="66"/>
      <c r="CP286" s="77"/>
      <c r="CQ286" s="77"/>
      <c r="CR286" s="77"/>
      <c r="CS286" s="77"/>
      <c r="CT286" s="77"/>
    </row>
    <row r="287" spans="2:98" ht="12" customHeight="1">
      <c r="B287" s="3"/>
      <c r="C287" s="4"/>
      <c r="D287" s="42"/>
      <c r="E287" s="42"/>
      <c r="F287" s="35"/>
      <c r="G287" s="25"/>
      <c r="H287" s="35"/>
      <c r="I287" s="25"/>
      <c r="N287" s="39"/>
      <c r="O287" s="40"/>
      <c r="P287" s="41"/>
      <c r="Q287" s="4"/>
      <c r="R287" s="3"/>
      <c r="S287" s="4"/>
      <c r="T287" s="2"/>
      <c r="U287" s="2"/>
      <c r="V287" s="2"/>
      <c r="W287" s="2"/>
      <c r="X287" s="61"/>
      <c r="CB287" s="63"/>
      <c r="CC287" s="63"/>
      <c r="CD287" s="63"/>
      <c r="CE287" s="63"/>
      <c r="CF287" s="63"/>
      <c r="CG287" s="63"/>
      <c r="CH287" s="63"/>
      <c r="CI287" s="66"/>
      <c r="CJ287" s="66"/>
      <c r="CK287" s="66"/>
      <c r="CL287" s="66"/>
      <c r="CM287" s="66"/>
      <c r="CN287" s="66"/>
      <c r="CO287" s="66"/>
      <c r="CP287" s="77"/>
      <c r="CQ287" s="77"/>
      <c r="CR287" s="77"/>
      <c r="CS287" s="77"/>
      <c r="CT287" s="77"/>
    </row>
    <row r="288" spans="2:98" ht="12" customHeight="1">
      <c r="B288" s="3"/>
      <c r="C288" s="4"/>
      <c r="D288" s="42"/>
      <c r="E288" s="42"/>
      <c r="F288" s="35"/>
      <c r="G288" s="25"/>
      <c r="H288" s="35"/>
      <c r="I288" s="25"/>
      <c r="N288" s="39"/>
      <c r="O288" s="40"/>
      <c r="P288" s="41"/>
      <c r="Q288" s="4"/>
      <c r="R288" s="3"/>
      <c r="S288" s="4"/>
      <c r="T288" s="2"/>
      <c r="U288" s="2"/>
      <c r="V288" s="2"/>
      <c r="W288" s="2"/>
      <c r="X288" s="61"/>
      <c r="CB288" s="63"/>
      <c r="CC288" s="63"/>
      <c r="CD288" s="63"/>
      <c r="CE288" s="63"/>
      <c r="CF288" s="63"/>
      <c r="CG288" s="63"/>
      <c r="CH288" s="63"/>
      <c r="CI288" s="66"/>
      <c r="CJ288" s="66"/>
      <c r="CK288" s="66"/>
      <c r="CL288" s="66"/>
      <c r="CM288" s="66"/>
      <c r="CN288" s="66"/>
      <c r="CO288" s="66"/>
      <c r="CP288" s="77"/>
      <c r="CQ288" s="77"/>
      <c r="CR288" s="77"/>
      <c r="CS288" s="77"/>
      <c r="CT288" s="77"/>
    </row>
    <row r="289" spans="2:98" ht="12" customHeight="1">
      <c r="B289" s="3"/>
      <c r="C289" s="4"/>
      <c r="D289" s="42"/>
      <c r="E289" s="42"/>
      <c r="F289" s="35"/>
      <c r="G289" s="25"/>
      <c r="H289" s="35"/>
      <c r="I289" s="25"/>
      <c r="N289" s="39"/>
      <c r="O289" s="40"/>
      <c r="P289" s="41"/>
      <c r="Q289" s="4"/>
      <c r="R289" s="3"/>
      <c r="S289" s="4"/>
      <c r="T289" s="2"/>
      <c r="U289" s="2"/>
      <c r="V289" s="2"/>
      <c r="W289" s="2"/>
      <c r="X289" s="61"/>
      <c r="CB289" s="63"/>
      <c r="CC289" s="63"/>
      <c r="CD289" s="63"/>
      <c r="CE289" s="63"/>
      <c r="CF289" s="63"/>
      <c r="CG289" s="63"/>
      <c r="CH289" s="63"/>
      <c r="CI289" s="66"/>
      <c r="CJ289" s="66"/>
      <c r="CK289" s="66"/>
      <c r="CL289" s="66"/>
      <c r="CM289" s="66"/>
      <c r="CN289" s="66"/>
      <c r="CO289" s="66"/>
      <c r="CP289" s="77"/>
      <c r="CQ289" s="77"/>
      <c r="CR289" s="77"/>
      <c r="CS289" s="77"/>
      <c r="CT289" s="77"/>
    </row>
    <row r="290" spans="2:98" ht="12" customHeight="1">
      <c r="B290" s="3"/>
      <c r="C290" s="4"/>
      <c r="D290" s="42"/>
      <c r="E290" s="42"/>
      <c r="F290" s="35"/>
      <c r="G290" s="25"/>
      <c r="H290" s="35"/>
      <c r="I290" s="25"/>
      <c r="N290" s="39"/>
      <c r="O290" s="40"/>
      <c r="P290" s="41"/>
      <c r="Q290" s="4"/>
      <c r="R290" s="3"/>
      <c r="S290" s="4"/>
      <c r="T290" s="2"/>
      <c r="U290" s="2"/>
      <c r="V290" s="2"/>
      <c r="W290" s="2"/>
      <c r="X290" s="61"/>
      <c r="CB290" s="63"/>
      <c r="CC290" s="63"/>
      <c r="CD290" s="63"/>
      <c r="CE290" s="63"/>
      <c r="CF290" s="63"/>
      <c r="CG290" s="63"/>
      <c r="CH290" s="63"/>
      <c r="CI290" s="66"/>
      <c r="CJ290" s="66"/>
      <c r="CK290" s="66"/>
      <c r="CL290" s="66"/>
      <c r="CM290" s="66"/>
      <c r="CN290" s="66"/>
      <c r="CO290" s="66"/>
      <c r="CP290" s="77"/>
      <c r="CQ290" s="77"/>
      <c r="CR290" s="77"/>
      <c r="CS290" s="77"/>
      <c r="CT290" s="77"/>
    </row>
    <row r="291" spans="2:98" ht="12" customHeight="1">
      <c r="B291" s="3"/>
      <c r="C291" s="4"/>
      <c r="D291" s="42"/>
      <c r="E291" s="42"/>
      <c r="F291" s="35"/>
      <c r="G291" s="25"/>
      <c r="H291" s="35"/>
      <c r="I291" s="25"/>
      <c r="N291" s="39"/>
      <c r="O291" s="40"/>
      <c r="P291" s="41"/>
      <c r="Q291" s="4"/>
      <c r="R291" s="3"/>
      <c r="S291" s="4"/>
      <c r="T291" s="2"/>
      <c r="U291" s="2"/>
      <c r="V291" s="2"/>
      <c r="W291" s="2"/>
      <c r="X291" s="61"/>
      <c r="CB291" s="63"/>
      <c r="CC291" s="63"/>
      <c r="CD291" s="63"/>
      <c r="CE291" s="63"/>
      <c r="CF291" s="63"/>
      <c r="CG291" s="63"/>
      <c r="CH291" s="63"/>
      <c r="CI291" s="66"/>
      <c r="CJ291" s="66"/>
      <c r="CK291" s="66"/>
      <c r="CL291" s="66"/>
      <c r="CM291" s="66"/>
      <c r="CN291" s="66"/>
      <c r="CO291" s="66"/>
      <c r="CP291" s="77"/>
      <c r="CQ291" s="77"/>
      <c r="CR291" s="77"/>
      <c r="CS291" s="77"/>
      <c r="CT291" s="77"/>
    </row>
    <row r="292" spans="2:98" ht="12" customHeight="1">
      <c r="B292" s="3"/>
      <c r="C292" s="4"/>
      <c r="D292" s="42"/>
      <c r="E292" s="42"/>
      <c r="F292" s="35"/>
      <c r="G292" s="25"/>
      <c r="H292" s="35"/>
      <c r="I292" s="25"/>
      <c r="N292" s="39"/>
      <c r="O292" s="40"/>
      <c r="P292" s="41"/>
      <c r="Q292" s="4"/>
      <c r="R292" s="3"/>
      <c r="S292" s="4"/>
      <c r="T292" s="2"/>
      <c r="U292" s="2"/>
      <c r="V292" s="2"/>
      <c r="W292" s="2"/>
      <c r="X292" s="61"/>
      <c r="CB292" s="63"/>
      <c r="CC292" s="63"/>
      <c r="CD292" s="63"/>
      <c r="CE292" s="63"/>
      <c r="CF292" s="63"/>
      <c r="CG292" s="63"/>
      <c r="CH292" s="63"/>
      <c r="CI292" s="66"/>
      <c r="CJ292" s="66"/>
      <c r="CK292" s="66"/>
      <c r="CL292" s="66"/>
      <c r="CM292" s="66"/>
      <c r="CN292" s="66"/>
      <c r="CO292" s="66"/>
      <c r="CP292" s="77"/>
      <c r="CQ292" s="77"/>
      <c r="CR292" s="77"/>
      <c r="CS292" s="77"/>
      <c r="CT292" s="77"/>
    </row>
    <row r="293" spans="2:98" ht="12" customHeight="1">
      <c r="B293" s="3"/>
      <c r="C293" s="4"/>
      <c r="D293" s="42"/>
      <c r="E293" s="42"/>
      <c r="F293" s="35"/>
      <c r="G293" s="25"/>
      <c r="H293" s="35"/>
      <c r="I293" s="25"/>
      <c r="N293" s="39"/>
      <c r="O293" s="40"/>
      <c r="P293" s="41"/>
      <c r="Q293" s="4"/>
      <c r="R293" s="3"/>
      <c r="S293" s="4"/>
      <c r="T293" s="2"/>
      <c r="U293" s="2"/>
      <c r="V293" s="2"/>
      <c r="W293" s="2"/>
      <c r="X293" s="61"/>
      <c r="CB293" s="63"/>
      <c r="CC293" s="63"/>
      <c r="CD293" s="63"/>
      <c r="CE293" s="63"/>
      <c r="CF293" s="63"/>
      <c r="CG293" s="63"/>
      <c r="CH293" s="63"/>
      <c r="CI293" s="66"/>
      <c r="CJ293" s="66"/>
      <c r="CK293" s="66"/>
      <c r="CL293" s="66"/>
      <c r="CM293" s="66"/>
      <c r="CN293" s="66"/>
      <c r="CO293" s="66"/>
      <c r="CP293" s="77"/>
      <c r="CQ293" s="77"/>
      <c r="CR293" s="77"/>
      <c r="CS293" s="77"/>
      <c r="CT293" s="77"/>
    </row>
    <row r="294" spans="2:98" ht="12" customHeight="1">
      <c r="B294" s="3"/>
      <c r="C294" s="4"/>
      <c r="D294" s="42"/>
      <c r="E294" s="42"/>
      <c r="F294" s="35"/>
      <c r="G294" s="25"/>
      <c r="H294" s="35"/>
      <c r="I294" s="25"/>
      <c r="N294" s="39"/>
      <c r="O294" s="40"/>
      <c r="P294" s="41"/>
      <c r="Q294" s="4"/>
      <c r="R294" s="3"/>
      <c r="S294" s="4"/>
      <c r="T294" s="2"/>
      <c r="U294" s="2"/>
      <c r="V294" s="2"/>
      <c r="W294" s="2"/>
      <c r="X294" s="61"/>
      <c r="CB294" s="63"/>
      <c r="CC294" s="63"/>
      <c r="CD294" s="63"/>
      <c r="CE294" s="63"/>
      <c r="CF294" s="63"/>
      <c r="CG294" s="63"/>
      <c r="CH294" s="63"/>
      <c r="CI294" s="66"/>
      <c r="CJ294" s="66"/>
      <c r="CK294" s="66"/>
      <c r="CL294" s="66"/>
      <c r="CM294" s="66"/>
      <c r="CN294" s="66"/>
      <c r="CO294" s="66"/>
      <c r="CP294" s="77"/>
      <c r="CQ294" s="77"/>
      <c r="CR294" s="77"/>
      <c r="CS294" s="77"/>
      <c r="CT294" s="77"/>
    </row>
    <row r="295" spans="2:98" ht="12" customHeight="1">
      <c r="B295" s="3"/>
      <c r="C295" s="4"/>
      <c r="D295" s="42"/>
      <c r="E295" s="42"/>
      <c r="F295" s="35"/>
      <c r="G295" s="25"/>
      <c r="H295" s="35"/>
      <c r="I295" s="25"/>
      <c r="N295" s="39"/>
      <c r="O295" s="40"/>
      <c r="P295" s="41"/>
      <c r="Q295" s="4"/>
      <c r="R295" s="3"/>
      <c r="S295" s="4"/>
      <c r="T295" s="2"/>
      <c r="U295" s="2"/>
      <c r="V295" s="2"/>
      <c r="W295" s="2"/>
      <c r="X295" s="61"/>
      <c r="CB295" s="63"/>
      <c r="CC295" s="63"/>
      <c r="CD295" s="63"/>
      <c r="CE295" s="63"/>
      <c r="CF295" s="63"/>
      <c r="CG295" s="63"/>
      <c r="CH295" s="63"/>
      <c r="CI295" s="66"/>
      <c r="CJ295" s="66"/>
      <c r="CK295" s="66"/>
      <c r="CL295" s="66"/>
      <c r="CM295" s="66"/>
      <c r="CN295" s="66"/>
      <c r="CO295" s="66"/>
      <c r="CP295" s="77"/>
      <c r="CQ295" s="77"/>
      <c r="CR295" s="77"/>
      <c r="CS295" s="77"/>
      <c r="CT295" s="77"/>
    </row>
    <row r="296" spans="2:98" ht="12" customHeight="1">
      <c r="B296" s="3"/>
      <c r="C296" s="4"/>
      <c r="D296" s="42"/>
      <c r="E296" s="42"/>
      <c r="F296" s="35"/>
      <c r="G296" s="25"/>
      <c r="H296" s="35"/>
      <c r="I296" s="25"/>
      <c r="N296" s="39"/>
      <c r="O296" s="40"/>
      <c r="P296" s="41"/>
      <c r="Q296" s="4"/>
      <c r="R296" s="3"/>
      <c r="S296" s="4"/>
      <c r="T296" s="2"/>
      <c r="U296" s="2"/>
      <c r="V296" s="2"/>
      <c r="W296" s="2"/>
      <c r="X296" s="61"/>
    </row>
    <row r="297" spans="2:98" ht="12" customHeight="1">
      <c r="B297" s="3"/>
      <c r="C297" s="4"/>
      <c r="D297" s="42"/>
      <c r="E297" s="42"/>
      <c r="F297" s="35"/>
      <c r="G297" s="25"/>
      <c r="H297" s="35"/>
      <c r="I297" s="25"/>
      <c r="N297" s="39"/>
      <c r="O297" s="40"/>
      <c r="P297" s="41"/>
      <c r="Q297" s="4"/>
      <c r="R297" s="3"/>
      <c r="S297" s="4"/>
      <c r="T297" s="2"/>
      <c r="U297" s="2"/>
      <c r="V297" s="2"/>
      <c r="W297" s="2"/>
      <c r="X297" s="61"/>
    </row>
    <row r="298" spans="2:98" ht="12" customHeight="1">
      <c r="B298" s="3"/>
      <c r="C298" s="4"/>
      <c r="D298" s="42"/>
      <c r="E298" s="42"/>
      <c r="F298" s="35"/>
      <c r="G298" s="25"/>
      <c r="H298" s="35"/>
      <c r="I298" s="25"/>
      <c r="N298" s="39"/>
      <c r="O298" s="40"/>
      <c r="P298" s="41"/>
      <c r="Q298" s="4"/>
      <c r="R298" s="3"/>
      <c r="S298" s="4"/>
      <c r="T298" s="2"/>
      <c r="U298" s="2"/>
      <c r="V298" s="2"/>
      <c r="W298" s="2"/>
      <c r="X298" s="61"/>
    </row>
    <row r="299" spans="2:98" ht="12" customHeight="1">
      <c r="B299" s="3"/>
      <c r="C299" s="4"/>
      <c r="D299" s="42"/>
      <c r="E299" s="42"/>
      <c r="F299" s="35"/>
      <c r="G299" s="25"/>
      <c r="H299" s="35"/>
      <c r="I299" s="25"/>
      <c r="N299" s="39"/>
      <c r="O299" s="40"/>
      <c r="P299" s="41"/>
      <c r="Q299" s="4"/>
      <c r="R299" s="3"/>
      <c r="S299" s="4"/>
      <c r="T299" s="2"/>
      <c r="U299" s="2"/>
      <c r="V299" s="2"/>
      <c r="W299" s="2"/>
      <c r="X299" s="61"/>
    </row>
    <row r="300" spans="2:98" ht="12" customHeight="1">
      <c r="B300" s="3"/>
      <c r="C300" s="4"/>
      <c r="D300" s="42"/>
      <c r="E300" s="42"/>
      <c r="F300" s="35"/>
      <c r="G300" s="25"/>
      <c r="H300" s="35"/>
      <c r="I300" s="25"/>
      <c r="N300" s="39"/>
      <c r="O300" s="40"/>
      <c r="P300" s="41"/>
      <c r="Q300" s="4"/>
      <c r="R300" s="3"/>
      <c r="S300" s="4"/>
      <c r="T300" s="2"/>
      <c r="U300" s="2"/>
      <c r="V300" s="2"/>
      <c r="W300" s="2"/>
      <c r="X300" s="61"/>
    </row>
    <row r="301" spans="2:98" ht="12" customHeight="1">
      <c r="B301" s="3"/>
      <c r="C301" s="4"/>
      <c r="D301" s="42"/>
      <c r="E301" s="42"/>
      <c r="F301" s="35"/>
      <c r="G301" s="25"/>
      <c r="H301" s="35"/>
      <c r="I301" s="25"/>
      <c r="N301" s="39"/>
      <c r="O301" s="40"/>
      <c r="P301" s="41"/>
      <c r="Q301" s="4"/>
      <c r="R301" s="3"/>
      <c r="S301" s="4"/>
      <c r="T301" s="2"/>
      <c r="U301" s="2"/>
      <c r="V301" s="2"/>
      <c r="W301" s="2"/>
      <c r="X301" s="61"/>
    </row>
    <row r="302" spans="2:98" ht="12" customHeight="1">
      <c r="B302" s="3"/>
      <c r="C302" s="4"/>
      <c r="D302" s="4"/>
      <c r="E302" s="4"/>
      <c r="F302" s="35"/>
      <c r="G302" s="25"/>
      <c r="H302" s="35"/>
      <c r="I302" s="25"/>
      <c r="N302" s="39"/>
      <c r="O302" s="40"/>
      <c r="P302" s="41"/>
      <c r="Q302" s="4"/>
      <c r="R302" s="3"/>
      <c r="S302" s="4"/>
      <c r="T302" s="2"/>
      <c r="U302" s="2"/>
      <c r="V302" s="2"/>
      <c r="W302" s="2"/>
      <c r="X302" s="61"/>
    </row>
    <row r="303" spans="2:98" ht="12" customHeight="1">
      <c r="B303" s="3"/>
      <c r="C303" s="4"/>
      <c r="D303" s="4"/>
      <c r="E303" s="4"/>
      <c r="F303" s="35"/>
      <c r="G303" s="25"/>
      <c r="H303" s="35"/>
      <c r="I303" s="25"/>
      <c r="N303" s="39"/>
      <c r="O303" s="40"/>
      <c r="P303" s="41"/>
      <c r="Q303" s="4"/>
      <c r="R303" s="3"/>
      <c r="S303" s="4"/>
      <c r="T303" s="2"/>
      <c r="U303" s="2"/>
      <c r="V303" s="2"/>
      <c r="W303" s="2"/>
      <c r="X303" s="61"/>
    </row>
    <row r="304" spans="2:98" ht="12" customHeight="1">
      <c r="B304" s="3"/>
      <c r="C304" s="4"/>
      <c r="D304" s="4"/>
      <c r="E304" s="4"/>
      <c r="F304" s="35"/>
      <c r="G304" s="25"/>
      <c r="H304" s="35"/>
      <c r="I304" s="25"/>
      <c r="N304" s="39"/>
      <c r="O304" s="40"/>
      <c r="P304" s="41"/>
      <c r="Q304" s="4"/>
      <c r="R304" s="3"/>
      <c r="S304" s="4"/>
      <c r="T304" s="2"/>
      <c r="U304" s="2"/>
      <c r="V304" s="2"/>
      <c r="W304" s="2"/>
      <c r="X304" s="61"/>
    </row>
    <row r="305" spans="2:24" ht="12" customHeight="1">
      <c r="B305" s="3"/>
      <c r="C305" s="4"/>
      <c r="D305" s="4"/>
      <c r="E305" s="4"/>
      <c r="F305" s="35"/>
      <c r="G305" s="25"/>
      <c r="H305" s="35"/>
      <c r="I305" s="25"/>
      <c r="N305" s="39"/>
      <c r="O305" s="40"/>
      <c r="P305" s="41"/>
      <c r="Q305" s="4"/>
      <c r="R305" s="3"/>
      <c r="S305" s="4"/>
      <c r="T305" s="2"/>
      <c r="U305" s="2"/>
      <c r="V305" s="2"/>
      <c r="W305" s="2"/>
      <c r="X305" s="61"/>
    </row>
    <row r="306" spans="2:24" ht="12" customHeight="1">
      <c r="B306" s="3"/>
      <c r="C306" s="4"/>
      <c r="D306" s="4"/>
      <c r="E306" s="4"/>
      <c r="F306" s="35"/>
      <c r="G306" s="25"/>
      <c r="H306" s="35"/>
      <c r="I306" s="25"/>
      <c r="N306" s="39"/>
      <c r="O306" s="40"/>
      <c r="P306" s="41"/>
      <c r="Q306" s="4"/>
      <c r="R306" s="3"/>
      <c r="S306" s="4"/>
      <c r="T306" s="2"/>
      <c r="U306" s="2"/>
      <c r="V306" s="2"/>
      <c r="W306" s="2"/>
      <c r="X306" s="61"/>
    </row>
    <row r="307" spans="2:24" ht="12" customHeight="1">
      <c r="B307" s="3"/>
      <c r="C307" s="4"/>
      <c r="D307" s="4"/>
      <c r="E307" s="4"/>
      <c r="F307" s="35"/>
      <c r="G307" s="25"/>
      <c r="H307" s="35"/>
      <c r="I307" s="25"/>
      <c r="N307" s="39"/>
      <c r="O307" s="40"/>
      <c r="P307" s="41"/>
      <c r="Q307" s="4"/>
      <c r="R307" s="3"/>
      <c r="S307" s="4"/>
      <c r="T307" s="2"/>
      <c r="U307" s="2"/>
      <c r="V307" s="2"/>
      <c r="W307" s="2"/>
      <c r="X307" s="61"/>
    </row>
    <row r="308" spans="2:24" ht="12" customHeight="1">
      <c r="B308" s="3"/>
      <c r="C308" s="4"/>
      <c r="D308" s="4"/>
      <c r="E308" s="4"/>
      <c r="F308" s="35"/>
      <c r="G308" s="25"/>
      <c r="H308" s="35"/>
      <c r="I308" s="25"/>
      <c r="N308" s="39"/>
      <c r="O308" s="40"/>
      <c r="P308" s="41"/>
      <c r="Q308" s="4"/>
      <c r="R308" s="3"/>
      <c r="S308" s="4"/>
      <c r="T308" s="2"/>
      <c r="U308" s="2"/>
      <c r="V308" s="2"/>
      <c r="W308" s="2"/>
      <c r="X308" s="61"/>
    </row>
    <row r="309" spans="2:24" ht="12" customHeight="1">
      <c r="B309" s="3"/>
      <c r="C309" s="4"/>
      <c r="D309" s="4"/>
      <c r="E309" s="4"/>
      <c r="F309" s="35"/>
      <c r="G309" s="25"/>
      <c r="H309" s="35"/>
      <c r="I309" s="25"/>
      <c r="N309" s="39"/>
      <c r="O309" s="40"/>
      <c r="P309" s="41"/>
      <c r="Q309" s="4"/>
      <c r="R309" s="3"/>
      <c r="S309" s="4"/>
      <c r="T309" s="2"/>
      <c r="U309" s="2"/>
      <c r="V309" s="2"/>
      <c r="W309" s="2"/>
      <c r="X309" s="61"/>
    </row>
    <row r="310" spans="2:24" ht="12" customHeight="1">
      <c r="B310" s="3"/>
      <c r="C310" s="4"/>
      <c r="D310" s="4"/>
      <c r="E310" s="4"/>
      <c r="F310" s="35"/>
      <c r="G310" s="25"/>
      <c r="H310" s="35"/>
      <c r="I310" s="25"/>
      <c r="N310" s="39"/>
      <c r="O310" s="40"/>
      <c r="P310" s="41"/>
      <c r="Q310" s="4"/>
      <c r="R310" s="3"/>
      <c r="S310" s="4"/>
      <c r="T310" s="2"/>
      <c r="U310" s="2"/>
      <c r="V310" s="2"/>
      <c r="W310" s="2"/>
      <c r="X310" s="61"/>
    </row>
    <row r="311" spans="2:24" ht="12" customHeight="1">
      <c r="B311" s="3"/>
      <c r="C311" s="4"/>
      <c r="D311" s="4"/>
      <c r="E311" s="4"/>
      <c r="F311" s="35"/>
      <c r="G311" s="25"/>
      <c r="H311" s="35"/>
      <c r="I311" s="25"/>
      <c r="N311" s="39"/>
      <c r="O311" s="40"/>
      <c r="P311" s="41"/>
      <c r="Q311" s="4"/>
      <c r="R311" s="3"/>
      <c r="S311" s="4"/>
      <c r="T311" s="2"/>
      <c r="U311" s="2"/>
      <c r="V311" s="2"/>
      <c r="W311" s="2"/>
      <c r="X311" s="61"/>
    </row>
    <row r="312" spans="2:24" ht="12" customHeight="1">
      <c r="B312" s="3"/>
      <c r="C312" s="4"/>
      <c r="D312" s="4"/>
      <c r="E312" s="4"/>
      <c r="F312" s="35"/>
      <c r="G312" s="25"/>
      <c r="H312" s="35"/>
      <c r="I312" s="25"/>
      <c r="N312" s="39"/>
      <c r="O312" s="40"/>
      <c r="P312" s="41"/>
      <c r="Q312" s="4"/>
      <c r="R312" s="3"/>
      <c r="S312" s="4"/>
      <c r="T312" s="2"/>
      <c r="U312" s="2"/>
      <c r="V312" s="2"/>
      <c r="W312" s="2"/>
      <c r="X312" s="61"/>
    </row>
    <row r="313" spans="2:24" ht="12" customHeight="1">
      <c r="B313" s="3"/>
      <c r="C313" s="4"/>
      <c r="D313" s="4"/>
      <c r="E313" s="4"/>
      <c r="F313" s="35"/>
      <c r="G313" s="25"/>
      <c r="H313" s="35"/>
      <c r="I313" s="25"/>
      <c r="N313" s="39"/>
      <c r="O313" s="40"/>
      <c r="P313" s="41"/>
      <c r="Q313" s="4"/>
      <c r="R313" s="3"/>
      <c r="S313" s="4"/>
      <c r="T313" s="2"/>
      <c r="U313" s="2"/>
      <c r="V313" s="2"/>
      <c r="W313" s="2"/>
      <c r="X313" s="61"/>
    </row>
    <row r="314" spans="2:24" ht="12" customHeight="1">
      <c r="B314" s="3"/>
      <c r="C314" s="4"/>
      <c r="D314" s="4"/>
      <c r="E314" s="4"/>
      <c r="F314" s="35"/>
      <c r="G314" s="25"/>
      <c r="H314" s="35"/>
      <c r="I314" s="25"/>
      <c r="N314" s="39"/>
      <c r="O314" s="40"/>
      <c r="P314" s="41"/>
      <c r="Q314" s="4"/>
      <c r="R314" s="3"/>
      <c r="S314" s="4"/>
      <c r="T314" s="2"/>
      <c r="U314" s="2"/>
      <c r="V314" s="2"/>
      <c r="W314" s="2"/>
      <c r="X314" s="61"/>
    </row>
    <row r="315" spans="2:24" ht="12" customHeight="1">
      <c r="B315" s="3"/>
      <c r="C315" s="4"/>
      <c r="D315" s="4"/>
      <c r="E315" s="4"/>
      <c r="F315" s="35"/>
      <c r="G315" s="25"/>
      <c r="H315" s="35"/>
      <c r="I315" s="25"/>
      <c r="N315" s="39"/>
      <c r="O315" s="40"/>
      <c r="P315" s="41"/>
      <c r="Q315" s="4"/>
      <c r="R315" s="3"/>
      <c r="S315" s="4"/>
      <c r="T315" s="2"/>
      <c r="U315" s="2"/>
      <c r="V315" s="2"/>
      <c r="W315" s="2"/>
      <c r="X315" s="61"/>
    </row>
    <row r="316" spans="2:24" ht="12" customHeight="1">
      <c r="B316" s="3"/>
      <c r="C316" s="4"/>
      <c r="D316" s="4"/>
      <c r="E316" s="4"/>
      <c r="F316" s="35"/>
      <c r="G316" s="25"/>
      <c r="H316" s="35"/>
      <c r="I316" s="25"/>
      <c r="N316" s="39"/>
      <c r="O316" s="40"/>
      <c r="P316" s="41"/>
      <c r="Q316" s="4"/>
      <c r="R316" s="3"/>
      <c r="S316" s="4"/>
      <c r="T316" s="2"/>
      <c r="U316" s="2"/>
      <c r="V316" s="2"/>
      <c r="W316" s="2"/>
      <c r="X316" s="61"/>
    </row>
    <row r="317" spans="2:24" ht="12" customHeight="1">
      <c r="B317" s="3"/>
      <c r="C317" s="4"/>
      <c r="D317" s="4"/>
      <c r="E317" s="4"/>
      <c r="F317" s="35"/>
      <c r="G317" s="25"/>
      <c r="H317" s="35"/>
      <c r="I317" s="25"/>
      <c r="N317" s="39"/>
      <c r="O317" s="40"/>
      <c r="P317" s="41"/>
      <c r="Q317" s="4"/>
      <c r="R317" s="3"/>
      <c r="S317" s="4"/>
      <c r="T317" s="2"/>
      <c r="U317" s="2"/>
      <c r="V317" s="2"/>
      <c r="W317" s="2"/>
      <c r="X317" s="61"/>
    </row>
    <row r="318" spans="2:24" ht="12" customHeight="1">
      <c r="B318" s="3"/>
      <c r="C318" s="4"/>
      <c r="D318" s="4"/>
      <c r="E318" s="4"/>
      <c r="F318" s="35"/>
      <c r="G318" s="25"/>
      <c r="H318" s="35"/>
      <c r="I318" s="25"/>
      <c r="N318" s="39"/>
      <c r="O318" s="40"/>
      <c r="P318" s="41"/>
      <c r="Q318" s="4"/>
      <c r="R318" s="3"/>
      <c r="S318" s="4"/>
      <c r="T318" s="2"/>
      <c r="U318" s="2"/>
      <c r="V318" s="2"/>
      <c r="W318" s="2"/>
      <c r="X318" s="61"/>
    </row>
    <row r="319" spans="2:24" ht="12" customHeight="1">
      <c r="B319" s="3"/>
      <c r="C319" s="4"/>
      <c r="D319" s="4"/>
      <c r="E319" s="4"/>
      <c r="F319" s="35"/>
      <c r="G319" s="25"/>
      <c r="H319" s="35"/>
      <c r="I319" s="25"/>
      <c r="N319" s="39"/>
      <c r="O319" s="40"/>
      <c r="P319" s="41"/>
      <c r="Q319" s="4"/>
      <c r="R319" s="3"/>
      <c r="S319" s="4"/>
      <c r="T319" s="2"/>
      <c r="U319" s="2"/>
      <c r="V319" s="2"/>
      <c r="W319" s="2"/>
      <c r="X319" s="61"/>
    </row>
    <row r="320" spans="2:24" ht="12" customHeight="1">
      <c r="B320" s="3"/>
      <c r="C320" s="4"/>
      <c r="D320" s="4"/>
      <c r="E320" s="4"/>
      <c r="F320" s="35"/>
      <c r="G320" s="25"/>
      <c r="H320" s="35"/>
      <c r="I320" s="25"/>
      <c r="N320" s="39"/>
      <c r="O320" s="40"/>
      <c r="P320" s="41"/>
      <c r="Q320" s="4"/>
      <c r="R320" s="3"/>
      <c r="S320" s="4"/>
      <c r="T320" s="2"/>
      <c r="U320" s="2"/>
      <c r="V320" s="2"/>
      <c r="W320" s="2"/>
      <c r="X320" s="61"/>
    </row>
    <row r="321" spans="2:24" ht="12" customHeight="1">
      <c r="B321" s="3"/>
      <c r="C321" s="4"/>
      <c r="D321" s="4"/>
      <c r="E321" s="4"/>
      <c r="F321" s="35"/>
      <c r="G321" s="25"/>
      <c r="H321" s="35"/>
      <c r="I321" s="25"/>
      <c r="N321" s="39"/>
      <c r="O321" s="40"/>
      <c r="P321" s="41"/>
      <c r="Q321" s="4"/>
      <c r="R321" s="3"/>
      <c r="S321" s="4"/>
      <c r="T321" s="2"/>
      <c r="U321" s="2"/>
      <c r="V321" s="2"/>
      <c r="W321" s="2"/>
      <c r="X321" s="61"/>
    </row>
    <row r="322" spans="2:24" ht="12" customHeight="1">
      <c r="B322" s="3"/>
      <c r="C322" s="4"/>
      <c r="D322" s="4"/>
      <c r="E322" s="4"/>
      <c r="F322" s="35"/>
      <c r="G322" s="25"/>
      <c r="H322" s="35"/>
      <c r="I322" s="25"/>
      <c r="N322" s="39"/>
      <c r="O322" s="40"/>
      <c r="P322" s="41"/>
      <c r="Q322" s="4"/>
      <c r="R322" s="3"/>
      <c r="S322" s="4"/>
      <c r="T322" s="2"/>
      <c r="U322" s="2"/>
      <c r="V322" s="2"/>
      <c r="W322" s="2"/>
      <c r="X322" s="61"/>
    </row>
    <row r="323" spans="2:24" ht="12" customHeight="1">
      <c r="B323" s="3"/>
      <c r="C323" s="4"/>
      <c r="D323" s="4"/>
      <c r="E323" s="4"/>
      <c r="F323" s="35"/>
      <c r="G323" s="25"/>
      <c r="H323" s="35"/>
      <c r="I323" s="25"/>
      <c r="N323" s="39"/>
      <c r="O323" s="40"/>
      <c r="P323" s="41"/>
      <c r="Q323" s="4"/>
      <c r="R323" s="3"/>
      <c r="S323" s="4"/>
      <c r="T323" s="2"/>
      <c r="U323" s="2"/>
      <c r="V323" s="2"/>
      <c r="W323" s="2"/>
      <c r="X323" s="61"/>
    </row>
    <row r="324" spans="2:24" ht="12" customHeight="1">
      <c r="B324" s="3"/>
      <c r="C324" s="4"/>
      <c r="D324" s="4"/>
      <c r="E324" s="4"/>
      <c r="F324" s="35"/>
      <c r="G324" s="25"/>
      <c r="H324" s="35"/>
      <c r="I324" s="25"/>
      <c r="N324" s="39"/>
      <c r="O324" s="40"/>
      <c r="P324" s="41"/>
      <c r="Q324" s="4"/>
      <c r="R324" s="3"/>
      <c r="S324" s="4"/>
      <c r="T324" s="2"/>
      <c r="U324" s="2"/>
      <c r="V324" s="2"/>
      <c r="W324" s="2"/>
      <c r="X324" s="61"/>
    </row>
    <row r="325" spans="2:24" ht="12" customHeight="1">
      <c r="B325" s="3"/>
      <c r="C325" s="4"/>
      <c r="D325" s="4"/>
      <c r="E325" s="4"/>
      <c r="F325" s="35"/>
      <c r="G325" s="25"/>
      <c r="H325" s="35"/>
      <c r="I325" s="25"/>
      <c r="N325" s="39"/>
      <c r="O325" s="40"/>
      <c r="P325" s="41"/>
      <c r="Q325" s="4"/>
      <c r="R325" s="3"/>
      <c r="S325" s="4"/>
      <c r="T325" s="2"/>
      <c r="U325" s="2"/>
      <c r="V325" s="2"/>
      <c r="W325" s="2"/>
      <c r="X325" s="61"/>
    </row>
    <row r="326" spans="2:24" ht="12" customHeight="1">
      <c r="B326" s="3"/>
      <c r="C326" s="4"/>
      <c r="D326" s="4"/>
      <c r="E326" s="4"/>
      <c r="F326" s="35"/>
      <c r="G326" s="25"/>
      <c r="H326" s="35"/>
      <c r="I326" s="25"/>
      <c r="N326" s="39"/>
      <c r="O326" s="40"/>
      <c r="P326" s="41"/>
      <c r="Q326" s="4"/>
      <c r="R326" s="3"/>
      <c r="S326" s="4"/>
      <c r="T326" s="2"/>
      <c r="U326" s="2"/>
      <c r="V326" s="2"/>
      <c r="W326" s="2"/>
      <c r="X326" s="61"/>
    </row>
    <row r="327" spans="2:24" ht="12" customHeight="1">
      <c r="B327" s="3"/>
      <c r="C327" s="4"/>
      <c r="D327" s="4"/>
      <c r="E327" s="4"/>
      <c r="F327" s="35"/>
      <c r="G327" s="25"/>
      <c r="H327" s="35"/>
      <c r="I327" s="25"/>
      <c r="N327" s="39"/>
      <c r="O327" s="40"/>
      <c r="P327" s="41"/>
      <c r="Q327" s="4"/>
      <c r="R327" s="3"/>
      <c r="S327" s="4"/>
      <c r="T327" s="2"/>
      <c r="U327" s="2"/>
      <c r="V327" s="2"/>
      <c r="W327" s="2"/>
      <c r="X327" s="61"/>
    </row>
    <row r="328" spans="2:24" ht="12" customHeight="1">
      <c r="B328" s="3"/>
      <c r="C328" s="4"/>
      <c r="D328" s="4"/>
      <c r="E328" s="4"/>
      <c r="F328" s="35"/>
      <c r="G328" s="25"/>
      <c r="H328" s="35"/>
      <c r="I328" s="25"/>
      <c r="N328" s="39"/>
      <c r="O328" s="40"/>
      <c r="P328" s="41"/>
      <c r="Q328" s="4"/>
      <c r="R328" s="3"/>
      <c r="S328" s="4"/>
      <c r="T328" s="2"/>
      <c r="U328" s="2"/>
      <c r="V328" s="2"/>
      <c r="W328" s="2"/>
      <c r="X328" s="61"/>
    </row>
    <row r="329" spans="2:24" ht="12" customHeight="1">
      <c r="B329" s="3"/>
      <c r="C329" s="4"/>
      <c r="D329" s="4"/>
      <c r="E329" s="4"/>
      <c r="F329" s="35"/>
      <c r="G329" s="25"/>
      <c r="H329" s="35"/>
      <c r="I329" s="25"/>
      <c r="N329" s="39"/>
      <c r="O329" s="40"/>
      <c r="P329" s="41"/>
      <c r="Q329" s="4"/>
      <c r="R329" s="3"/>
      <c r="S329" s="4"/>
      <c r="T329" s="2"/>
      <c r="U329" s="2"/>
      <c r="V329" s="2"/>
      <c r="W329" s="2"/>
      <c r="X329" s="61"/>
    </row>
    <row r="330" spans="2:24" ht="12" customHeight="1">
      <c r="B330" s="3"/>
      <c r="C330" s="4"/>
      <c r="D330" s="4"/>
      <c r="E330" s="4"/>
      <c r="F330" s="35"/>
      <c r="G330" s="25"/>
      <c r="H330" s="35"/>
      <c r="I330" s="25"/>
      <c r="N330" s="39"/>
      <c r="O330" s="40"/>
      <c r="P330" s="41"/>
      <c r="Q330" s="4"/>
      <c r="R330" s="3"/>
      <c r="S330" s="4"/>
      <c r="T330" s="2"/>
      <c r="U330" s="2"/>
      <c r="V330" s="2"/>
      <c r="W330" s="2"/>
      <c r="X330" s="61"/>
    </row>
    <row r="331" spans="2:24" ht="12" customHeight="1">
      <c r="B331" s="3"/>
      <c r="C331" s="4"/>
      <c r="D331" s="4"/>
      <c r="E331" s="4"/>
      <c r="F331" s="35"/>
      <c r="G331" s="25"/>
      <c r="H331" s="35"/>
      <c r="I331" s="25"/>
      <c r="N331" s="39"/>
      <c r="O331" s="40"/>
      <c r="P331" s="41"/>
      <c r="Q331" s="4"/>
      <c r="R331" s="3"/>
      <c r="S331" s="4"/>
      <c r="T331" s="2"/>
      <c r="U331" s="2"/>
      <c r="V331" s="2"/>
      <c r="W331" s="2"/>
      <c r="X331" s="61"/>
    </row>
    <row r="332" spans="2:24" ht="12" customHeight="1">
      <c r="B332" s="3"/>
      <c r="C332" s="4"/>
      <c r="D332" s="4"/>
      <c r="E332" s="4"/>
      <c r="F332" s="35"/>
      <c r="G332" s="25"/>
      <c r="H332" s="35"/>
      <c r="I332" s="25"/>
      <c r="N332" s="39"/>
      <c r="O332" s="40"/>
      <c r="P332" s="41"/>
      <c r="Q332" s="4"/>
      <c r="R332" s="3"/>
      <c r="S332" s="4"/>
      <c r="T332" s="2"/>
      <c r="U332" s="2"/>
      <c r="V332" s="2"/>
      <c r="W332" s="2"/>
      <c r="X332" s="61"/>
    </row>
    <row r="333" spans="2:24" ht="12" customHeight="1">
      <c r="B333" s="3"/>
      <c r="C333" s="4"/>
      <c r="D333" s="4"/>
      <c r="E333" s="4"/>
      <c r="F333" s="35"/>
      <c r="G333" s="25"/>
      <c r="H333" s="35"/>
      <c r="I333" s="25"/>
      <c r="N333" s="39"/>
      <c r="O333" s="40"/>
      <c r="P333" s="41"/>
      <c r="Q333" s="4"/>
      <c r="R333" s="3"/>
      <c r="S333" s="4"/>
      <c r="T333" s="2"/>
      <c r="U333" s="2"/>
      <c r="V333" s="2"/>
      <c r="W333" s="2"/>
      <c r="X333" s="61"/>
    </row>
    <row r="334" spans="2:24" ht="12" customHeight="1">
      <c r="B334" s="3"/>
      <c r="C334" s="4"/>
      <c r="D334" s="4"/>
      <c r="E334" s="4"/>
      <c r="F334" s="35"/>
      <c r="G334" s="25"/>
      <c r="H334" s="35"/>
      <c r="I334" s="25"/>
      <c r="N334" s="39"/>
      <c r="O334" s="40"/>
      <c r="P334" s="41"/>
      <c r="Q334" s="4"/>
      <c r="R334" s="3"/>
      <c r="S334" s="4"/>
      <c r="T334" s="2"/>
      <c r="U334" s="2"/>
      <c r="V334" s="2"/>
      <c r="W334" s="2"/>
      <c r="X334" s="61"/>
    </row>
    <row r="335" spans="2:24" ht="12" customHeight="1">
      <c r="B335" s="3"/>
      <c r="C335" s="4"/>
      <c r="D335" s="4"/>
      <c r="E335" s="4"/>
      <c r="F335" s="35"/>
      <c r="G335" s="25"/>
      <c r="H335" s="35"/>
      <c r="I335" s="25"/>
      <c r="N335" s="39"/>
      <c r="O335" s="40"/>
      <c r="P335" s="41"/>
      <c r="Q335" s="4"/>
      <c r="R335" s="3"/>
      <c r="S335" s="4"/>
      <c r="T335" s="2"/>
      <c r="U335" s="2"/>
      <c r="V335" s="2"/>
      <c r="W335" s="2"/>
      <c r="X335" s="61"/>
    </row>
    <row r="336" spans="2:24" ht="12" customHeight="1">
      <c r="B336" s="3"/>
      <c r="C336" s="4"/>
      <c r="D336" s="4"/>
      <c r="E336" s="4"/>
      <c r="F336" s="35"/>
      <c r="G336" s="25"/>
      <c r="H336" s="35"/>
      <c r="I336" s="25"/>
      <c r="N336" s="39"/>
      <c r="O336" s="40"/>
      <c r="P336" s="41"/>
      <c r="Q336" s="4"/>
      <c r="R336" s="3"/>
      <c r="S336" s="4"/>
      <c r="T336" s="2"/>
      <c r="U336" s="2"/>
      <c r="V336" s="2"/>
      <c r="W336" s="2"/>
      <c r="X336" s="61"/>
    </row>
    <row r="337" spans="2:24" ht="12" customHeight="1">
      <c r="B337" s="3"/>
      <c r="C337" s="4"/>
      <c r="D337" s="4"/>
      <c r="E337" s="4"/>
      <c r="F337" s="35"/>
      <c r="G337" s="25"/>
      <c r="H337" s="35"/>
      <c r="I337" s="25"/>
      <c r="N337" s="39"/>
      <c r="O337" s="40"/>
      <c r="P337" s="41"/>
      <c r="Q337" s="4"/>
      <c r="R337" s="3"/>
      <c r="S337" s="4"/>
      <c r="T337" s="2"/>
      <c r="U337" s="2"/>
      <c r="V337" s="2"/>
      <c r="W337" s="2"/>
      <c r="X337" s="61"/>
    </row>
    <row r="338" spans="2:24" ht="12" customHeight="1">
      <c r="B338" s="3"/>
      <c r="C338" s="4"/>
      <c r="D338" s="4"/>
      <c r="E338" s="4"/>
      <c r="F338" s="35"/>
      <c r="G338" s="25"/>
      <c r="H338" s="35"/>
      <c r="I338" s="25"/>
      <c r="N338" s="39"/>
      <c r="O338" s="40"/>
      <c r="P338" s="41"/>
      <c r="Q338" s="4"/>
      <c r="R338" s="3"/>
      <c r="S338" s="4"/>
      <c r="T338" s="2"/>
      <c r="U338" s="2"/>
      <c r="V338" s="2"/>
      <c r="W338" s="2"/>
      <c r="X338" s="61"/>
    </row>
    <row r="339" spans="2:24" ht="12" customHeight="1">
      <c r="B339" s="3"/>
      <c r="C339" s="4"/>
      <c r="D339" s="4"/>
      <c r="E339" s="4"/>
      <c r="F339" s="35"/>
      <c r="G339" s="25"/>
      <c r="H339" s="35"/>
      <c r="I339" s="25"/>
      <c r="N339" s="39"/>
      <c r="O339" s="40"/>
      <c r="P339" s="41"/>
      <c r="Q339" s="4"/>
      <c r="R339" s="3"/>
      <c r="S339" s="4"/>
      <c r="T339" s="2"/>
      <c r="U339" s="2"/>
      <c r="V339" s="2"/>
      <c r="W339" s="2"/>
      <c r="X339" s="61"/>
    </row>
    <row r="340" spans="2:24" ht="12" customHeight="1">
      <c r="B340" s="3"/>
      <c r="C340" s="4"/>
      <c r="D340" s="4"/>
      <c r="E340" s="4"/>
      <c r="F340" s="35"/>
      <c r="G340" s="25"/>
      <c r="H340" s="35"/>
      <c r="I340" s="25"/>
      <c r="N340" s="39"/>
      <c r="O340" s="40"/>
      <c r="P340" s="41"/>
      <c r="Q340" s="4"/>
      <c r="R340" s="3"/>
      <c r="S340" s="4"/>
      <c r="T340" s="2"/>
      <c r="U340" s="2"/>
      <c r="V340" s="2"/>
      <c r="W340" s="2"/>
      <c r="X340" s="61"/>
    </row>
    <row r="341" spans="2:24" ht="12" customHeight="1">
      <c r="B341" s="3"/>
      <c r="C341" s="4"/>
      <c r="D341" s="4"/>
      <c r="E341" s="4"/>
      <c r="F341" s="35"/>
      <c r="G341" s="25"/>
      <c r="H341" s="35"/>
      <c r="I341" s="25"/>
      <c r="N341" s="39"/>
      <c r="O341" s="40"/>
      <c r="P341" s="41"/>
      <c r="Q341" s="4"/>
      <c r="R341" s="3"/>
      <c r="S341" s="4"/>
      <c r="T341" s="2"/>
      <c r="U341" s="2"/>
      <c r="V341" s="2"/>
      <c r="W341" s="2"/>
      <c r="X341" s="61"/>
    </row>
    <row r="342" spans="2:24" ht="12" customHeight="1">
      <c r="B342" s="3"/>
      <c r="C342" s="4"/>
      <c r="D342" s="4"/>
      <c r="E342" s="4"/>
      <c r="F342" s="35"/>
      <c r="G342" s="25"/>
      <c r="H342" s="35"/>
      <c r="I342" s="25"/>
      <c r="N342" s="39"/>
      <c r="O342" s="40"/>
      <c r="P342" s="41"/>
      <c r="Q342" s="4"/>
      <c r="R342" s="3"/>
      <c r="S342" s="4"/>
      <c r="T342" s="2"/>
      <c r="U342" s="2"/>
      <c r="V342" s="2"/>
      <c r="W342" s="2"/>
      <c r="X342" s="61"/>
    </row>
    <row r="343" spans="2:24" ht="12" customHeight="1">
      <c r="B343" s="3"/>
      <c r="C343" s="4"/>
      <c r="D343" s="4"/>
      <c r="E343" s="4"/>
      <c r="F343" s="35"/>
      <c r="G343" s="25"/>
      <c r="H343" s="35"/>
      <c r="I343" s="25"/>
      <c r="N343" s="39"/>
      <c r="O343" s="40"/>
      <c r="P343" s="41"/>
      <c r="Q343" s="4"/>
      <c r="R343" s="3"/>
      <c r="S343" s="4"/>
      <c r="T343" s="2"/>
      <c r="U343" s="2"/>
      <c r="V343" s="2"/>
      <c r="W343" s="2"/>
      <c r="X343" s="61"/>
    </row>
    <row r="344" spans="2:24" ht="12" customHeight="1">
      <c r="B344" s="3"/>
      <c r="C344" s="4"/>
      <c r="D344" s="4"/>
      <c r="E344" s="4"/>
      <c r="F344" s="35"/>
      <c r="G344" s="25"/>
      <c r="H344" s="35"/>
      <c r="I344" s="25"/>
      <c r="N344" s="39"/>
      <c r="O344" s="40"/>
      <c r="P344" s="41"/>
      <c r="Q344" s="4"/>
      <c r="R344" s="3"/>
      <c r="S344" s="4"/>
      <c r="T344" s="2"/>
      <c r="U344" s="2"/>
      <c r="V344" s="2"/>
      <c r="W344" s="2"/>
      <c r="X344" s="61"/>
    </row>
    <row r="345" spans="2:24" ht="12" customHeight="1">
      <c r="B345" s="3"/>
      <c r="C345" s="4"/>
      <c r="D345" s="4"/>
      <c r="E345" s="4"/>
      <c r="F345" s="35"/>
      <c r="G345" s="25"/>
      <c r="H345" s="35"/>
      <c r="I345" s="25"/>
      <c r="N345" s="39"/>
      <c r="O345" s="40"/>
      <c r="P345" s="41"/>
      <c r="Q345" s="4"/>
      <c r="R345" s="3"/>
      <c r="S345" s="4"/>
      <c r="T345" s="2"/>
      <c r="U345" s="2"/>
      <c r="V345" s="2"/>
      <c r="W345" s="2"/>
      <c r="X345" s="61"/>
    </row>
    <row r="346" spans="2:24" ht="12" customHeight="1">
      <c r="B346" s="3"/>
      <c r="C346" s="4"/>
      <c r="D346" s="4"/>
      <c r="E346" s="4"/>
      <c r="F346" s="35"/>
      <c r="G346" s="25"/>
      <c r="H346" s="35"/>
      <c r="I346" s="25"/>
      <c r="N346" s="39"/>
      <c r="O346" s="40"/>
      <c r="P346" s="41"/>
      <c r="Q346" s="4"/>
      <c r="R346" s="3"/>
      <c r="S346" s="4"/>
      <c r="T346" s="2"/>
      <c r="U346" s="2"/>
      <c r="V346" s="2"/>
      <c r="W346" s="2"/>
      <c r="X346" s="61"/>
    </row>
    <row r="347" spans="2:24" ht="12" customHeight="1">
      <c r="B347" s="3"/>
      <c r="C347" s="4"/>
      <c r="D347" s="4"/>
      <c r="E347" s="4"/>
      <c r="F347" s="35"/>
      <c r="G347" s="25"/>
      <c r="H347" s="35"/>
      <c r="I347" s="25"/>
      <c r="N347" s="39"/>
      <c r="O347" s="40"/>
      <c r="P347" s="41"/>
      <c r="Q347" s="4"/>
      <c r="R347" s="3"/>
      <c r="S347" s="4"/>
      <c r="T347" s="2"/>
      <c r="U347" s="2"/>
      <c r="V347" s="2"/>
      <c r="W347" s="2"/>
      <c r="X347" s="61"/>
    </row>
    <row r="348" spans="2:24" ht="12" customHeight="1">
      <c r="B348" s="3"/>
      <c r="C348" s="4"/>
      <c r="D348" s="4"/>
      <c r="E348" s="4"/>
      <c r="F348" s="35"/>
      <c r="G348" s="25"/>
      <c r="H348" s="35"/>
      <c r="I348" s="25"/>
      <c r="N348" s="39"/>
      <c r="O348" s="40"/>
      <c r="P348" s="41"/>
      <c r="Q348" s="4"/>
      <c r="R348" s="3"/>
      <c r="S348" s="4"/>
      <c r="T348" s="2"/>
      <c r="U348" s="2"/>
      <c r="V348" s="2"/>
      <c r="W348" s="2"/>
      <c r="X348" s="61"/>
    </row>
    <row r="349" spans="2:24" ht="12" customHeight="1">
      <c r="B349" s="3"/>
      <c r="C349" s="4"/>
      <c r="D349" s="4"/>
      <c r="E349" s="4"/>
      <c r="F349" s="35"/>
      <c r="G349" s="25"/>
      <c r="H349" s="35"/>
      <c r="I349" s="25"/>
      <c r="N349" s="39"/>
      <c r="O349" s="40"/>
      <c r="P349" s="41"/>
      <c r="Q349" s="4"/>
      <c r="R349" s="3"/>
      <c r="S349" s="4"/>
      <c r="T349" s="2"/>
      <c r="U349" s="2"/>
      <c r="V349" s="2"/>
      <c r="W349" s="2"/>
      <c r="X349" s="61"/>
    </row>
    <row r="350" spans="2:24" ht="12" customHeight="1">
      <c r="B350" s="3"/>
      <c r="C350" s="4"/>
      <c r="D350" s="4"/>
      <c r="E350" s="4"/>
      <c r="F350" s="35"/>
      <c r="G350" s="25"/>
      <c r="H350" s="35"/>
      <c r="I350" s="25"/>
      <c r="N350" s="39"/>
      <c r="O350" s="40"/>
      <c r="P350" s="41"/>
      <c r="Q350" s="4"/>
      <c r="R350" s="3"/>
      <c r="S350" s="4"/>
      <c r="T350" s="2"/>
      <c r="U350" s="2"/>
      <c r="V350" s="2"/>
      <c r="W350" s="2"/>
      <c r="X350" s="61"/>
    </row>
    <row r="351" spans="2:24" ht="12" customHeight="1">
      <c r="B351" s="3"/>
      <c r="C351" s="4"/>
      <c r="D351" s="4"/>
      <c r="E351" s="4"/>
      <c r="F351" s="35"/>
      <c r="G351" s="25"/>
      <c r="H351" s="35"/>
      <c r="I351" s="25"/>
      <c r="N351" s="39"/>
      <c r="O351" s="40"/>
      <c r="P351" s="41"/>
      <c r="Q351" s="4"/>
      <c r="R351" s="3"/>
      <c r="S351" s="4"/>
      <c r="T351" s="2"/>
      <c r="U351" s="2"/>
      <c r="V351" s="2"/>
      <c r="W351" s="2"/>
      <c r="X351" s="61"/>
    </row>
    <row r="352" spans="2:24" ht="12" customHeight="1">
      <c r="B352" s="3"/>
      <c r="C352" s="4"/>
      <c r="D352" s="4"/>
      <c r="E352" s="4"/>
      <c r="F352" s="35"/>
      <c r="G352" s="25"/>
      <c r="H352" s="35"/>
      <c r="I352" s="25"/>
      <c r="N352" s="39"/>
      <c r="O352" s="40"/>
      <c r="P352" s="41"/>
      <c r="Q352" s="4"/>
      <c r="R352" s="3"/>
      <c r="S352" s="4"/>
      <c r="T352" s="2"/>
      <c r="U352" s="2"/>
      <c r="V352" s="2"/>
      <c r="W352" s="2"/>
      <c r="X352" s="61"/>
    </row>
    <row r="353" spans="2:24" ht="12" customHeight="1">
      <c r="B353" s="3"/>
      <c r="C353" s="4"/>
      <c r="D353" s="4"/>
      <c r="E353" s="4"/>
      <c r="F353" s="35"/>
      <c r="G353" s="25"/>
      <c r="H353" s="35"/>
      <c r="I353" s="25"/>
      <c r="N353" s="39"/>
      <c r="O353" s="40"/>
      <c r="P353" s="41"/>
      <c r="Q353" s="4"/>
      <c r="R353" s="3"/>
      <c r="S353" s="4"/>
      <c r="T353" s="2"/>
      <c r="U353" s="2"/>
      <c r="V353" s="2"/>
      <c r="W353" s="2"/>
      <c r="X353" s="61"/>
    </row>
    <row r="354" spans="2:24" ht="12" customHeight="1">
      <c r="B354" s="3"/>
      <c r="C354" s="4"/>
      <c r="D354" s="4"/>
      <c r="E354" s="4"/>
      <c r="F354" s="35"/>
      <c r="G354" s="25"/>
      <c r="H354" s="35"/>
      <c r="I354" s="25"/>
      <c r="N354" s="39"/>
      <c r="O354" s="40"/>
      <c r="P354" s="41"/>
      <c r="Q354" s="4"/>
      <c r="R354" s="3"/>
      <c r="S354" s="4"/>
      <c r="T354" s="2"/>
      <c r="U354" s="2"/>
      <c r="V354" s="2"/>
      <c r="W354" s="2"/>
      <c r="X354" s="61"/>
    </row>
    <row r="355" spans="2:24" ht="12" customHeight="1">
      <c r="B355" s="3"/>
      <c r="C355" s="4"/>
      <c r="D355" s="4"/>
      <c r="E355" s="4"/>
      <c r="F355" s="35"/>
      <c r="G355" s="25"/>
      <c r="H355" s="35"/>
      <c r="I355" s="25"/>
      <c r="N355" s="39"/>
      <c r="O355" s="40"/>
      <c r="P355" s="41"/>
      <c r="Q355" s="4"/>
      <c r="R355" s="3"/>
      <c r="S355" s="4"/>
      <c r="T355" s="2"/>
      <c r="U355" s="2"/>
      <c r="V355" s="2"/>
      <c r="W355" s="2"/>
      <c r="X355" s="61"/>
    </row>
    <row r="356" spans="2:24" ht="12" customHeight="1">
      <c r="B356" s="3"/>
      <c r="C356" s="4"/>
      <c r="D356" s="4"/>
      <c r="E356" s="4"/>
      <c r="F356" s="35"/>
      <c r="G356" s="25"/>
      <c r="H356" s="35"/>
      <c r="I356" s="25"/>
      <c r="N356" s="39"/>
      <c r="O356" s="40"/>
      <c r="P356" s="41"/>
      <c r="Q356" s="4"/>
      <c r="R356" s="3"/>
      <c r="S356" s="4"/>
      <c r="T356" s="2"/>
      <c r="U356" s="2"/>
      <c r="V356" s="2"/>
      <c r="W356" s="2"/>
      <c r="X356" s="61"/>
    </row>
    <row r="357" spans="2:24" ht="12" customHeight="1">
      <c r="B357" s="3"/>
      <c r="C357" s="4"/>
      <c r="D357" s="4"/>
      <c r="E357" s="4"/>
      <c r="F357" s="35"/>
      <c r="G357" s="25"/>
      <c r="H357" s="35"/>
      <c r="I357" s="25"/>
      <c r="N357" s="39"/>
      <c r="O357" s="40"/>
      <c r="P357" s="41"/>
      <c r="Q357" s="4"/>
      <c r="R357" s="3"/>
      <c r="S357" s="4"/>
      <c r="T357" s="2"/>
      <c r="U357" s="2"/>
      <c r="V357" s="2"/>
      <c r="W357" s="2"/>
      <c r="X357" s="61"/>
    </row>
    <row r="358" spans="2:24" ht="12" customHeight="1">
      <c r="B358" s="3"/>
      <c r="C358" s="4"/>
      <c r="D358" s="4"/>
      <c r="E358" s="4"/>
      <c r="F358" s="35"/>
      <c r="G358" s="25"/>
      <c r="H358" s="35"/>
      <c r="I358" s="25"/>
      <c r="N358" s="39"/>
      <c r="O358" s="40"/>
      <c r="P358" s="41"/>
      <c r="Q358" s="4"/>
      <c r="R358" s="3"/>
      <c r="S358" s="4"/>
      <c r="T358" s="2"/>
      <c r="U358" s="2"/>
      <c r="V358" s="2"/>
      <c r="W358" s="2"/>
      <c r="X358" s="61"/>
    </row>
    <row r="359" spans="2:24" ht="12" customHeight="1">
      <c r="B359" s="3"/>
      <c r="C359" s="4"/>
      <c r="D359" s="4"/>
      <c r="E359" s="4"/>
      <c r="F359" s="35"/>
      <c r="G359" s="25"/>
      <c r="H359" s="35"/>
      <c r="I359" s="25"/>
      <c r="N359" s="39"/>
      <c r="O359" s="40"/>
      <c r="P359" s="41"/>
      <c r="Q359" s="4"/>
      <c r="R359" s="3"/>
      <c r="S359" s="4"/>
      <c r="T359" s="2"/>
      <c r="U359" s="2"/>
      <c r="V359" s="2"/>
      <c r="W359" s="2"/>
      <c r="X359" s="61"/>
    </row>
    <row r="360" spans="2:24" ht="12" customHeight="1">
      <c r="B360" s="3"/>
      <c r="C360" s="4"/>
      <c r="D360" s="4"/>
      <c r="E360" s="4"/>
      <c r="F360" s="35"/>
      <c r="G360" s="25"/>
      <c r="H360" s="35"/>
      <c r="I360" s="25"/>
      <c r="N360" s="39"/>
      <c r="O360" s="40"/>
      <c r="P360" s="41"/>
      <c r="Q360" s="4"/>
      <c r="R360" s="3"/>
      <c r="S360" s="4"/>
      <c r="T360" s="2"/>
      <c r="U360" s="2"/>
      <c r="V360" s="2"/>
      <c r="W360" s="2"/>
      <c r="X360" s="61"/>
    </row>
    <row r="361" spans="2:24" ht="12" customHeight="1">
      <c r="B361" s="3"/>
      <c r="C361" s="4"/>
      <c r="D361" s="4"/>
      <c r="E361" s="4"/>
      <c r="F361" s="35"/>
      <c r="G361" s="25"/>
      <c r="H361" s="35"/>
      <c r="I361" s="25"/>
      <c r="N361" s="39"/>
      <c r="O361" s="40"/>
      <c r="P361" s="41"/>
      <c r="Q361" s="4"/>
      <c r="R361" s="3"/>
      <c r="S361" s="4"/>
      <c r="T361" s="2"/>
      <c r="U361" s="2"/>
      <c r="V361" s="2"/>
      <c r="W361" s="2"/>
      <c r="X361" s="61"/>
    </row>
    <row r="362" spans="2:24" ht="12" customHeight="1">
      <c r="B362" s="3"/>
      <c r="C362" s="4"/>
      <c r="D362" s="4"/>
      <c r="E362" s="4"/>
      <c r="F362" s="35"/>
      <c r="G362" s="25"/>
      <c r="H362" s="35"/>
      <c r="I362" s="25"/>
      <c r="N362" s="39"/>
      <c r="O362" s="40"/>
      <c r="P362" s="41"/>
      <c r="Q362" s="4"/>
      <c r="R362" s="3"/>
      <c r="S362" s="4"/>
      <c r="T362" s="2"/>
      <c r="U362" s="2"/>
      <c r="V362" s="2"/>
      <c r="W362" s="2"/>
      <c r="X362" s="61"/>
    </row>
    <row r="363" spans="2:24" ht="12" customHeight="1">
      <c r="B363" s="3"/>
      <c r="C363" s="4"/>
      <c r="D363" s="4"/>
      <c r="E363" s="4"/>
      <c r="F363" s="35"/>
      <c r="G363" s="25"/>
      <c r="H363" s="35"/>
      <c r="I363" s="25"/>
      <c r="N363" s="39"/>
      <c r="O363" s="40"/>
      <c r="P363" s="41"/>
      <c r="Q363" s="4"/>
      <c r="R363" s="3"/>
      <c r="S363" s="4"/>
      <c r="T363" s="2"/>
      <c r="U363" s="2"/>
      <c r="V363" s="2"/>
      <c r="W363" s="2"/>
      <c r="X363" s="61"/>
    </row>
    <row r="364" spans="2:24" ht="12" customHeight="1">
      <c r="B364" s="3"/>
      <c r="C364" s="4"/>
      <c r="D364" s="4"/>
      <c r="E364" s="4"/>
      <c r="F364" s="35"/>
      <c r="G364" s="25"/>
      <c r="H364" s="35"/>
      <c r="I364" s="25"/>
      <c r="N364" s="39"/>
      <c r="O364" s="40"/>
      <c r="P364" s="41"/>
      <c r="Q364" s="4"/>
      <c r="R364" s="3"/>
      <c r="S364" s="4"/>
      <c r="T364" s="2"/>
      <c r="U364" s="2"/>
      <c r="V364" s="2"/>
      <c r="W364" s="2"/>
      <c r="X364" s="61"/>
    </row>
    <row r="365" spans="2:24" ht="12" customHeight="1">
      <c r="B365" s="3"/>
      <c r="C365" s="4"/>
      <c r="D365" s="4"/>
      <c r="E365" s="4"/>
      <c r="F365" s="35"/>
      <c r="G365" s="25"/>
      <c r="H365" s="35"/>
      <c r="I365" s="25"/>
      <c r="N365" s="39"/>
      <c r="O365" s="40"/>
      <c r="P365" s="41"/>
      <c r="Q365" s="4"/>
      <c r="R365" s="3"/>
      <c r="S365" s="4"/>
      <c r="T365" s="2"/>
      <c r="U365" s="2"/>
      <c r="V365" s="2"/>
      <c r="W365" s="2"/>
      <c r="X365" s="61"/>
    </row>
    <row r="366" spans="2:24" ht="12" customHeight="1">
      <c r="B366" s="3"/>
      <c r="C366" s="4"/>
      <c r="D366" s="4"/>
      <c r="E366" s="4"/>
      <c r="F366" s="35"/>
      <c r="G366" s="25"/>
      <c r="H366" s="35"/>
      <c r="I366" s="25"/>
      <c r="N366" s="39"/>
      <c r="O366" s="40"/>
      <c r="P366" s="41"/>
      <c r="Q366" s="4"/>
      <c r="R366" s="3"/>
      <c r="S366" s="4"/>
      <c r="T366" s="2"/>
      <c r="U366" s="2"/>
      <c r="V366" s="2"/>
      <c r="W366" s="2"/>
      <c r="X366" s="61"/>
    </row>
    <row r="367" spans="2:24" ht="12" customHeight="1">
      <c r="B367" s="3"/>
      <c r="C367" s="4"/>
      <c r="D367" s="4"/>
      <c r="E367" s="4"/>
      <c r="F367" s="35"/>
      <c r="G367" s="25"/>
      <c r="H367" s="35"/>
      <c r="I367" s="25"/>
      <c r="N367" s="39"/>
      <c r="O367" s="40"/>
      <c r="P367" s="41"/>
      <c r="Q367" s="4"/>
      <c r="R367" s="3"/>
      <c r="S367" s="4"/>
      <c r="T367" s="2"/>
      <c r="U367" s="2"/>
      <c r="V367" s="2"/>
      <c r="W367" s="2"/>
      <c r="X367" s="61"/>
    </row>
    <row r="368" spans="2:24" ht="12" customHeight="1">
      <c r="B368" s="3"/>
      <c r="C368" s="4"/>
      <c r="D368" s="4"/>
      <c r="E368" s="4"/>
      <c r="F368" s="35"/>
      <c r="G368" s="25"/>
      <c r="H368" s="35"/>
      <c r="I368" s="25"/>
      <c r="N368" s="39"/>
      <c r="O368" s="40"/>
      <c r="P368" s="41"/>
      <c r="Q368" s="4"/>
      <c r="R368" s="3"/>
      <c r="S368" s="4"/>
      <c r="T368" s="2"/>
      <c r="U368" s="2"/>
      <c r="V368" s="2"/>
      <c r="W368" s="2"/>
      <c r="X368" s="61"/>
    </row>
    <row r="369" spans="2:24" ht="12" customHeight="1">
      <c r="B369" s="3"/>
      <c r="C369" s="4"/>
      <c r="D369" s="4"/>
      <c r="E369" s="4"/>
      <c r="F369" s="35"/>
      <c r="G369" s="25"/>
      <c r="H369" s="35"/>
      <c r="I369" s="25"/>
      <c r="N369" s="39"/>
      <c r="O369" s="40"/>
      <c r="P369" s="41"/>
      <c r="Q369" s="4"/>
      <c r="R369" s="3"/>
      <c r="S369" s="4"/>
      <c r="T369" s="2"/>
      <c r="U369" s="2"/>
      <c r="V369" s="2"/>
      <c r="W369" s="2"/>
      <c r="X369" s="61"/>
    </row>
    <row r="370" spans="2:24" ht="12" customHeight="1">
      <c r="B370" s="3"/>
      <c r="C370" s="4"/>
      <c r="D370" s="4"/>
      <c r="E370" s="4"/>
      <c r="F370" s="35"/>
      <c r="G370" s="25"/>
      <c r="H370" s="35"/>
      <c r="I370" s="25"/>
      <c r="N370" s="39"/>
      <c r="O370" s="40"/>
      <c r="P370" s="41"/>
      <c r="Q370" s="4"/>
      <c r="R370" s="3"/>
      <c r="S370" s="4"/>
      <c r="T370" s="2"/>
      <c r="U370" s="2"/>
      <c r="V370" s="2"/>
      <c r="W370" s="2"/>
      <c r="X370" s="61"/>
    </row>
    <row r="371" spans="2:24" ht="12" customHeight="1">
      <c r="B371" s="3"/>
      <c r="C371" s="4"/>
      <c r="D371" s="4"/>
      <c r="E371" s="4"/>
      <c r="F371" s="35"/>
      <c r="G371" s="25"/>
      <c r="H371" s="35"/>
      <c r="I371" s="25"/>
      <c r="N371" s="39"/>
      <c r="O371" s="40"/>
      <c r="P371" s="41"/>
      <c r="Q371" s="4"/>
      <c r="R371" s="3"/>
      <c r="S371" s="4"/>
      <c r="T371" s="2"/>
      <c r="U371" s="2"/>
      <c r="V371" s="2"/>
      <c r="W371" s="2"/>
      <c r="X371" s="61"/>
    </row>
    <row r="372" spans="2:24" ht="12" customHeight="1">
      <c r="B372" s="3"/>
      <c r="C372" s="4"/>
      <c r="D372" s="4"/>
      <c r="E372" s="4"/>
      <c r="F372" s="35"/>
      <c r="G372" s="25"/>
      <c r="H372" s="35"/>
      <c r="I372" s="25"/>
      <c r="N372" s="39"/>
      <c r="O372" s="40"/>
      <c r="P372" s="41"/>
      <c r="Q372" s="4"/>
      <c r="R372" s="3"/>
      <c r="S372" s="4"/>
      <c r="T372" s="2"/>
      <c r="U372" s="2"/>
      <c r="V372" s="2"/>
      <c r="W372" s="2"/>
      <c r="X372" s="61"/>
    </row>
    <row r="373" spans="2:24" ht="12" customHeight="1">
      <c r="B373" s="3"/>
      <c r="C373" s="4"/>
      <c r="D373" s="4"/>
      <c r="E373" s="4"/>
      <c r="F373" s="35"/>
      <c r="G373" s="25"/>
      <c r="H373" s="35"/>
      <c r="I373" s="25"/>
      <c r="N373" s="39"/>
      <c r="O373" s="40"/>
      <c r="P373" s="41"/>
      <c r="Q373" s="4"/>
      <c r="R373" s="3"/>
      <c r="S373" s="4"/>
      <c r="T373" s="2"/>
      <c r="U373" s="2"/>
      <c r="V373" s="2"/>
      <c r="W373" s="2"/>
      <c r="X373" s="61"/>
    </row>
    <row r="374" spans="2:24" ht="12" customHeight="1">
      <c r="B374" s="3"/>
      <c r="C374" s="4"/>
      <c r="D374" s="4"/>
      <c r="E374" s="4"/>
      <c r="F374" s="35"/>
      <c r="G374" s="25"/>
      <c r="H374" s="35"/>
      <c r="I374" s="25"/>
      <c r="N374" s="39"/>
      <c r="O374" s="40"/>
      <c r="P374" s="41"/>
      <c r="Q374" s="4"/>
      <c r="R374" s="3"/>
      <c r="S374" s="4"/>
      <c r="T374" s="2"/>
      <c r="U374" s="2"/>
      <c r="V374" s="2"/>
      <c r="W374" s="2"/>
      <c r="X374" s="61"/>
    </row>
    <row r="375" spans="2:24" ht="12" customHeight="1">
      <c r="B375" s="3"/>
      <c r="C375" s="4"/>
      <c r="D375" s="4"/>
      <c r="E375" s="4"/>
      <c r="F375" s="35"/>
      <c r="G375" s="25"/>
      <c r="H375" s="35"/>
      <c r="I375" s="25"/>
      <c r="N375" s="39"/>
      <c r="O375" s="40"/>
      <c r="P375" s="41"/>
      <c r="Q375" s="4"/>
      <c r="R375" s="3"/>
      <c r="S375" s="4"/>
      <c r="T375" s="2"/>
      <c r="U375" s="2"/>
      <c r="V375" s="2"/>
      <c r="W375" s="2"/>
      <c r="X375" s="61"/>
    </row>
    <row r="376" spans="2:24" ht="12" customHeight="1">
      <c r="B376" s="3"/>
      <c r="C376" s="4"/>
      <c r="D376" s="4"/>
      <c r="E376" s="4"/>
      <c r="F376" s="35"/>
      <c r="G376" s="25"/>
      <c r="H376" s="35"/>
      <c r="I376" s="25"/>
      <c r="N376" s="39"/>
      <c r="O376" s="40"/>
      <c r="P376" s="41"/>
      <c r="Q376" s="4"/>
      <c r="R376" s="3"/>
      <c r="S376" s="4"/>
      <c r="T376" s="2"/>
      <c r="U376" s="2"/>
      <c r="V376" s="2"/>
      <c r="W376" s="2"/>
      <c r="X376" s="61"/>
    </row>
    <row r="377" spans="2:24" ht="12" customHeight="1">
      <c r="B377" s="3"/>
      <c r="C377" s="4"/>
      <c r="D377" s="4"/>
      <c r="E377" s="4"/>
      <c r="F377" s="35"/>
      <c r="G377" s="25"/>
      <c r="H377" s="35"/>
      <c r="I377" s="25"/>
      <c r="N377" s="39"/>
      <c r="O377" s="40"/>
      <c r="P377" s="41"/>
      <c r="Q377" s="4"/>
      <c r="R377" s="3"/>
      <c r="S377" s="4"/>
      <c r="T377" s="2"/>
      <c r="U377" s="2"/>
      <c r="V377" s="2"/>
      <c r="W377" s="2"/>
      <c r="X377" s="61"/>
    </row>
    <row r="378" spans="2:24" ht="12" customHeight="1">
      <c r="B378" s="3"/>
      <c r="C378" s="4"/>
      <c r="D378" s="4"/>
      <c r="E378" s="4"/>
      <c r="F378" s="35"/>
      <c r="G378" s="25"/>
      <c r="H378" s="35"/>
      <c r="I378" s="25"/>
      <c r="N378" s="39"/>
      <c r="O378" s="40"/>
      <c r="P378" s="41"/>
      <c r="Q378" s="4"/>
      <c r="R378" s="3"/>
      <c r="S378" s="4"/>
      <c r="T378" s="2"/>
      <c r="U378" s="2"/>
      <c r="V378" s="2"/>
      <c r="W378" s="2"/>
      <c r="X378" s="61"/>
    </row>
    <row r="379" spans="2:24" ht="12" customHeight="1">
      <c r="B379" s="3"/>
      <c r="C379" s="4"/>
      <c r="D379" s="4"/>
      <c r="E379" s="4"/>
      <c r="F379" s="35"/>
      <c r="G379" s="25"/>
      <c r="H379" s="35"/>
      <c r="I379" s="25"/>
      <c r="N379" s="39"/>
      <c r="O379" s="40"/>
      <c r="P379" s="41"/>
      <c r="Q379" s="4"/>
      <c r="R379" s="3"/>
      <c r="S379" s="4"/>
      <c r="T379" s="2"/>
      <c r="U379" s="2"/>
      <c r="V379" s="2"/>
      <c r="W379" s="2"/>
      <c r="X379" s="61"/>
    </row>
    <row r="380" spans="2:24" ht="12" customHeight="1">
      <c r="B380" s="3"/>
      <c r="C380" s="4"/>
      <c r="D380" s="4"/>
      <c r="E380" s="4"/>
      <c r="F380" s="35"/>
      <c r="G380" s="25"/>
      <c r="H380" s="35"/>
      <c r="I380" s="25"/>
      <c r="N380" s="39"/>
      <c r="O380" s="40"/>
      <c r="P380" s="41"/>
      <c r="Q380" s="4"/>
      <c r="R380" s="3"/>
      <c r="S380" s="4"/>
      <c r="T380" s="2"/>
      <c r="U380" s="2"/>
      <c r="V380" s="2"/>
      <c r="W380" s="2"/>
      <c r="X380" s="61"/>
    </row>
    <row r="381" spans="2:24" ht="12" customHeight="1">
      <c r="B381" s="3"/>
      <c r="C381" s="4"/>
      <c r="D381" s="4"/>
      <c r="E381" s="4"/>
      <c r="F381" s="35"/>
      <c r="G381" s="25"/>
      <c r="H381" s="35"/>
      <c r="I381" s="25"/>
      <c r="N381" s="39"/>
      <c r="O381" s="40"/>
      <c r="P381" s="41"/>
      <c r="Q381" s="4"/>
      <c r="R381" s="3"/>
      <c r="S381" s="4"/>
      <c r="T381" s="2"/>
      <c r="U381" s="2"/>
      <c r="V381" s="2"/>
      <c r="W381" s="2"/>
      <c r="X381" s="61"/>
    </row>
    <row r="382" spans="2:24" ht="12" customHeight="1">
      <c r="B382" s="3"/>
      <c r="C382" s="4"/>
      <c r="D382" s="4"/>
      <c r="E382" s="4"/>
      <c r="F382" s="35"/>
      <c r="G382" s="25"/>
      <c r="H382" s="35"/>
      <c r="I382" s="25"/>
      <c r="N382" s="39"/>
      <c r="O382" s="40"/>
      <c r="P382" s="41"/>
      <c r="Q382" s="4"/>
      <c r="R382" s="3"/>
      <c r="S382" s="4"/>
      <c r="T382" s="2"/>
      <c r="U382" s="2"/>
      <c r="V382" s="2"/>
      <c r="W382" s="2"/>
      <c r="X382" s="61"/>
    </row>
    <row r="383" spans="2:24" ht="12" customHeight="1">
      <c r="B383" s="3"/>
      <c r="C383" s="4"/>
      <c r="D383" s="4"/>
      <c r="E383" s="4"/>
      <c r="F383" s="35"/>
      <c r="G383" s="25"/>
      <c r="H383" s="35"/>
      <c r="I383" s="25"/>
      <c r="N383" s="39"/>
      <c r="O383" s="40"/>
      <c r="P383" s="41"/>
      <c r="Q383" s="4"/>
      <c r="R383" s="3"/>
      <c r="S383" s="4"/>
      <c r="T383" s="2"/>
      <c r="U383" s="2"/>
      <c r="V383" s="2"/>
      <c r="W383" s="2"/>
      <c r="X383" s="61"/>
    </row>
    <row r="384" spans="2:24" ht="12" customHeight="1">
      <c r="B384" s="3"/>
      <c r="C384" s="4"/>
      <c r="D384" s="4"/>
      <c r="E384" s="4"/>
      <c r="F384" s="35"/>
      <c r="G384" s="25"/>
      <c r="H384" s="35"/>
      <c r="I384" s="25"/>
      <c r="N384" s="39"/>
      <c r="O384" s="40"/>
      <c r="P384" s="41"/>
      <c r="Q384" s="4"/>
      <c r="R384" s="3"/>
      <c r="S384" s="4"/>
      <c r="T384" s="2"/>
      <c r="U384" s="2"/>
      <c r="V384" s="2"/>
      <c r="W384" s="2"/>
      <c r="X384" s="61"/>
    </row>
    <row r="385" spans="2:24" ht="12" customHeight="1">
      <c r="B385" s="3"/>
      <c r="C385" s="4"/>
      <c r="D385" s="4"/>
      <c r="E385" s="4"/>
      <c r="F385" s="35"/>
      <c r="G385" s="25"/>
      <c r="H385" s="35"/>
      <c r="I385" s="25"/>
      <c r="N385" s="39"/>
      <c r="O385" s="40"/>
      <c r="P385" s="41"/>
      <c r="Q385" s="4"/>
      <c r="R385" s="3"/>
      <c r="S385" s="4"/>
      <c r="T385" s="2"/>
      <c r="U385" s="2"/>
      <c r="V385" s="2"/>
      <c r="W385" s="2"/>
      <c r="X385" s="61"/>
    </row>
    <row r="386" spans="2:24" ht="12" customHeight="1">
      <c r="B386" s="3"/>
      <c r="C386" s="4"/>
      <c r="D386" s="4"/>
      <c r="E386" s="4"/>
      <c r="F386" s="35"/>
      <c r="G386" s="25"/>
      <c r="H386" s="35"/>
      <c r="I386" s="25"/>
      <c r="N386" s="39"/>
      <c r="O386" s="40"/>
      <c r="P386" s="41"/>
      <c r="Q386" s="4"/>
      <c r="R386" s="3"/>
      <c r="S386" s="4"/>
      <c r="T386" s="2"/>
      <c r="U386" s="2"/>
      <c r="V386" s="2"/>
      <c r="W386" s="2"/>
      <c r="X386" s="61"/>
    </row>
    <row r="387" spans="2:24" ht="12" customHeight="1">
      <c r="B387" s="3"/>
      <c r="C387" s="4"/>
      <c r="D387" s="4"/>
      <c r="E387" s="4"/>
      <c r="F387" s="35"/>
      <c r="G387" s="25"/>
      <c r="H387" s="35"/>
      <c r="I387" s="25"/>
      <c r="N387" s="39"/>
      <c r="O387" s="40"/>
      <c r="P387" s="41"/>
      <c r="Q387" s="4"/>
      <c r="R387" s="3"/>
      <c r="S387" s="4"/>
      <c r="T387" s="2"/>
      <c r="U387" s="2"/>
      <c r="V387" s="2"/>
      <c r="W387" s="2"/>
      <c r="X387" s="61"/>
    </row>
    <row r="388" spans="2:24" ht="12" customHeight="1">
      <c r="B388" s="3"/>
      <c r="C388" s="4"/>
      <c r="D388" s="4"/>
      <c r="E388" s="4"/>
      <c r="F388" s="35"/>
      <c r="G388" s="25"/>
      <c r="H388" s="35"/>
      <c r="I388" s="25"/>
      <c r="N388" s="39"/>
      <c r="O388" s="40"/>
      <c r="P388" s="41"/>
      <c r="Q388" s="4"/>
      <c r="R388" s="3"/>
      <c r="S388" s="4"/>
      <c r="T388" s="2"/>
      <c r="U388" s="2"/>
      <c r="V388" s="2"/>
      <c r="W388" s="2"/>
      <c r="X388" s="61"/>
    </row>
    <row r="389" spans="2:24" ht="12" customHeight="1">
      <c r="B389" s="3"/>
      <c r="C389" s="4"/>
      <c r="D389" s="4"/>
      <c r="E389" s="4"/>
      <c r="F389" s="35"/>
      <c r="G389" s="25"/>
      <c r="H389" s="35"/>
      <c r="I389" s="25"/>
      <c r="N389" s="39"/>
      <c r="O389" s="40"/>
      <c r="P389" s="41"/>
      <c r="Q389" s="4"/>
      <c r="R389" s="3"/>
      <c r="S389" s="4"/>
      <c r="T389" s="2"/>
      <c r="U389" s="2"/>
      <c r="V389" s="2"/>
      <c r="W389" s="2"/>
      <c r="X389" s="61"/>
    </row>
    <row r="390" spans="2:24" ht="12" customHeight="1">
      <c r="B390" s="3"/>
      <c r="C390" s="4"/>
      <c r="D390" s="4"/>
      <c r="E390" s="4"/>
      <c r="F390" s="35"/>
      <c r="G390" s="25"/>
      <c r="H390" s="35"/>
      <c r="I390" s="25"/>
      <c r="N390" s="39"/>
      <c r="O390" s="40"/>
      <c r="P390" s="41"/>
      <c r="Q390" s="4"/>
      <c r="R390" s="3"/>
      <c r="S390" s="4"/>
      <c r="T390" s="2"/>
      <c r="U390" s="2"/>
      <c r="V390" s="2"/>
      <c r="W390" s="2"/>
      <c r="X390" s="61"/>
    </row>
    <row r="391" spans="2:24" ht="12" customHeight="1">
      <c r="B391" s="3"/>
      <c r="C391" s="4"/>
      <c r="D391" s="4"/>
      <c r="E391" s="4"/>
      <c r="F391" s="35"/>
      <c r="G391" s="25"/>
      <c r="H391" s="35"/>
      <c r="I391" s="25"/>
      <c r="N391" s="39"/>
      <c r="O391" s="40"/>
      <c r="P391" s="41"/>
      <c r="Q391" s="4"/>
      <c r="R391" s="3"/>
      <c r="S391" s="4"/>
      <c r="T391" s="2"/>
      <c r="U391" s="2"/>
      <c r="V391" s="2"/>
      <c r="W391" s="2"/>
      <c r="X391" s="61"/>
    </row>
    <row r="392" spans="2:24" ht="12" customHeight="1">
      <c r="B392" s="3"/>
      <c r="C392" s="4"/>
      <c r="D392" s="4"/>
      <c r="E392" s="4"/>
      <c r="F392" s="35"/>
      <c r="G392" s="25"/>
      <c r="H392" s="35"/>
      <c r="I392" s="25"/>
      <c r="N392" s="39"/>
      <c r="O392" s="40"/>
      <c r="P392" s="41"/>
      <c r="Q392" s="4"/>
      <c r="R392" s="3"/>
      <c r="S392" s="4"/>
      <c r="T392" s="2"/>
      <c r="U392" s="2"/>
      <c r="V392" s="2"/>
      <c r="W392" s="2"/>
      <c r="X392" s="61"/>
    </row>
    <row r="393" spans="2:24" ht="12" customHeight="1">
      <c r="B393" s="3"/>
      <c r="C393" s="4"/>
      <c r="D393" s="4"/>
      <c r="E393" s="4"/>
      <c r="F393" s="35"/>
      <c r="G393" s="25"/>
      <c r="H393" s="35"/>
      <c r="I393" s="25"/>
      <c r="N393" s="39"/>
      <c r="O393" s="40"/>
      <c r="P393" s="41"/>
      <c r="Q393" s="4"/>
      <c r="R393" s="3"/>
      <c r="S393" s="4"/>
      <c r="T393" s="2"/>
      <c r="U393" s="2"/>
      <c r="V393" s="2"/>
      <c r="W393" s="2"/>
      <c r="X393" s="61"/>
    </row>
    <row r="394" spans="2:24" ht="12" customHeight="1">
      <c r="B394" s="3"/>
      <c r="C394" s="4"/>
      <c r="D394" s="4"/>
      <c r="E394" s="4"/>
      <c r="F394" s="35"/>
      <c r="G394" s="25"/>
      <c r="H394" s="35"/>
      <c r="I394" s="25"/>
      <c r="N394" s="39"/>
      <c r="O394" s="40"/>
      <c r="P394" s="41"/>
      <c r="Q394" s="4"/>
      <c r="R394" s="3"/>
      <c r="S394" s="4"/>
      <c r="T394" s="2"/>
      <c r="U394" s="2"/>
      <c r="V394" s="2"/>
      <c r="W394" s="2"/>
      <c r="X394" s="61"/>
    </row>
    <row r="395" spans="2:24" ht="12" customHeight="1">
      <c r="B395" s="3"/>
      <c r="C395" s="4"/>
      <c r="D395" s="4"/>
      <c r="E395" s="4"/>
      <c r="F395" s="35"/>
      <c r="G395" s="25"/>
      <c r="H395" s="35"/>
      <c r="I395" s="25"/>
      <c r="N395" s="39"/>
      <c r="O395" s="40"/>
      <c r="P395" s="41"/>
      <c r="Q395" s="4"/>
      <c r="R395" s="3"/>
      <c r="S395" s="4"/>
      <c r="T395" s="2"/>
      <c r="U395" s="2"/>
      <c r="V395" s="2"/>
      <c r="W395" s="2"/>
      <c r="X395" s="61"/>
    </row>
    <row r="396" spans="2:24" ht="12" customHeight="1">
      <c r="B396" s="3"/>
      <c r="C396" s="4"/>
      <c r="D396" s="4"/>
      <c r="E396" s="4"/>
      <c r="F396" s="35"/>
      <c r="G396" s="25"/>
      <c r="H396" s="35"/>
      <c r="I396" s="25"/>
      <c r="N396" s="39"/>
      <c r="O396" s="40"/>
      <c r="P396" s="41"/>
      <c r="Q396" s="4"/>
      <c r="R396" s="3"/>
      <c r="S396" s="4"/>
      <c r="T396" s="2"/>
      <c r="U396" s="2"/>
      <c r="V396" s="2"/>
      <c r="W396" s="2"/>
      <c r="X396" s="61"/>
    </row>
    <row r="397" spans="2:24" ht="12" customHeight="1">
      <c r="B397" s="3"/>
      <c r="C397" s="4"/>
      <c r="D397" s="4"/>
      <c r="E397" s="4"/>
      <c r="F397" s="35"/>
      <c r="G397" s="25"/>
      <c r="H397" s="35"/>
      <c r="I397" s="25"/>
      <c r="N397" s="39"/>
      <c r="O397" s="40"/>
      <c r="P397" s="41"/>
      <c r="Q397" s="4"/>
      <c r="R397" s="3"/>
      <c r="S397" s="4"/>
      <c r="T397" s="2"/>
      <c r="U397" s="2"/>
      <c r="V397" s="2"/>
      <c r="W397" s="2"/>
      <c r="X397" s="61"/>
    </row>
    <row r="398" spans="2:24" ht="12" customHeight="1">
      <c r="B398" s="3"/>
      <c r="C398" s="4"/>
      <c r="D398" s="4"/>
      <c r="E398" s="4"/>
      <c r="F398" s="35"/>
      <c r="G398" s="25"/>
      <c r="H398" s="35"/>
      <c r="I398" s="25"/>
      <c r="N398" s="39"/>
      <c r="O398" s="40"/>
      <c r="P398" s="41"/>
      <c r="Q398" s="4"/>
      <c r="R398" s="3"/>
      <c r="S398" s="4"/>
      <c r="T398" s="2"/>
      <c r="U398" s="2"/>
      <c r="V398" s="2"/>
      <c r="W398" s="2"/>
      <c r="X398" s="61"/>
    </row>
    <row r="399" spans="2:24" ht="12" customHeight="1">
      <c r="B399" s="3"/>
      <c r="C399" s="4"/>
      <c r="D399" s="4"/>
      <c r="E399" s="4"/>
      <c r="F399" s="35"/>
      <c r="G399" s="25"/>
      <c r="H399" s="35"/>
      <c r="I399" s="25"/>
      <c r="N399" s="39"/>
      <c r="O399" s="40"/>
      <c r="P399" s="41"/>
      <c r="Q399" s="4"/>
      <c r="R399" s="3"/>
      <c r="S399" s="4"/>
      <c r="T399" s="2"/>
      <c r="U399" s="2"/>
      <c r="V399" s="2"/>
      <c r="W399" s="2"/>
      <c r="X399" s="61"/>
    </row>
    <row r="400" spans="2:24" ht="12" customHeight="1">
      <c r="B400" s="3"/>
      <c r="C400" s="4"/>
      <c r="D400" s="4"/>
      <c r="E400" s="4"/>
      <c r="F400" s="35"/>
      <c r="G400" s="25"/>
      <c r="H400" s="35"/>
      <c r="I400" s="25"/>
      <c r="N400" s="39"/>
      <c r="O400" s="40"/>
      <c r="P400" s="41"/>
      <c r="Q400" s="4"/>
      <c r="R400" s="3"/>
      <c r="S400" s="4"/>
      <c r="T400" s="2"/>
      <c r="U400" s="2"/>
      <c r="V400" s="2"/>
      <c r="W400" s="2"/>
      <c r="X400" s="61"/>
    </row>
    <row r="401" spans="2:24" ht="12" customHeight="1">
      <c r="B401" s="3"/>
      <c r="C401" s="4"/>
      <c r="D401" s="4"/>
      <c r="E401" s="4"/>
      <c r="F401" s="35"/>
      <c r="G401" s="25"/>
      <c r="H401" s="35"/>
      <c r="I401" s="25"/>
      <c r="N401" s="39"/>
      <c r="O401" s="40"/>
      <c r="P401" s="41"/>
      <c r="Q401" s="4"/>
      <c r="R401" s="3"/>
      <c r="S401" s="4"/>
      <c r="T401" s="2"/>
      <c r="U401" s="2"/>
      <c r="V401" s="2"/>
      <c r="W401" s="2"/>
      <c r="X401" s="61"/>
    </row>
    <row r="402" spans="2:24" ht="12" customHeight="1">
      <c r="B402" s="3"/>
      <c r="C402" s="4"/>
      <c r="D402" s="4"/>
      <c r="E402" s="4"/>
      <c r="F402" s="35"/>
      <c r="G402" s="25"/>
      <c r="H402" s="35"/>
      <c r="I402" s="25"/>
      <c r="N402" s="39"/>
      <c r="O402" s="40"/>
      <c r="P402" s="41"/>
      <c r="Q402" s="4"/>
      <c r="R402" s="3"/>
      <c r="S402" s="4"/>
      <c r="T402" s="2"/>
      <c r="U402" s="2"/>
      <c r="V402" s="2"/>
      <c r="W402" s="2"/>
      <c r="X402" s="61"/>
    </row>
    <row r="403" spans="2:24" ht="12" customHeight="1">
      <c r="B403" s="3"/>
      <c r="C403" s="4"/>
      <c r="D403" s="4"/>
      <c r="E403" s="4"/>
      <c r="F403" s="35"/>
      <c r="G403" s="25"/>
      <c r="H403" s="35"/>
      <c r="I403" s="25"/>
      <c r="N403" s="39"/>
      <c r="O403" s="40"/>
      <c r="P403" s="41"/>
      <c r="Q403" s="4"/>
      <c r="R403" s="3"/>
      <c r="S403" s="4"/>
      <c r="T403" s="2"/>
      <c r="U403" s="2"/>
      <c r="V403" s="2"/>
      <c r="W403" s="2"/>
      <c r="X403" s="61"/>
    </row>
    <row r="404" spans="2:24" ht="12" customHeight="1">
      <c r="B404" s="3"/>
      <c r="C404" s="4"/>
      <c r="D404" s="4"/>
      <c r="E404" s="4"/>
      <c r="F404" s="35"/>
      <c r="G404" s="25"/>
      <c r="H404" s="35"/>
      <c r="I404" s="25"/>
      <c r="N404" s="39"/>
      <c r="O404" s="40"/>
      <c r="P404" s="41"/>
      <c r="Q404" s="4"/>
      <c r="R404" s="3"/>
      <c r="S404" s="4"/>
      <c r="T404" s="2"/>
      <c r="U404" s="2"/>
      <c r="V404" s="2"/>
      <c r="W404" s="2"/>
      <c r="X404" s="61"/>
    </row>
    <row r="405" spans="2:24" ht="12" customHeight="1">
      <c r="B405" s="3"/>
      <c r="C405" s="4"/>
      <c r="D405" s="4"/>
      <c r="E405" s="4"/>
      <c r="F405" s="35"/>
      <c r="G405" s="25"/>
      <c r="H405" s="35"/>
      <c r="I405" s="25"/>
      <c r="N405" s="39"/>
      <c r="O405" s="40"/>
      <c r="P405" s="41"/>
      <c r="Q405" s="4"/>
      <c r="R405" s="3"/>
      <c r="S405" s="4"/>
      <c r="T405" s="2"/>
      <c r="U405" s="2"/>
      <c r="V405" s="2"/>
      <c r="W405" s="2"/>
      <c r="X405" s="61"/>
    </row>
    <row r="406" spans="2:24" ht="12" customHeight="1">
      <c r="B406" s="3"/>
      <c r="C406" s="4"/>
      <c r="D406" s="4"/>
      <c r="E406" s="4"/>
      <c r="F406" s="35"/>
      <c r="G406" s="25"/>
      <c r="H406" s="35"/>
      <c r="I406" s="25"/>
      <c r="N406" s="39"/>
      <c r="O406" s="40"/>
      <c r="P406" s="41"/>
      <c r="Q406" s="4"/>
      <c r="R406" s="3"/>
      <c r="S406" s="4"/>
      <c r="T406" s="2"/>
      <c r="U406" s="2"/>
      <c r="V406" s="2"/>
      <c r="W406" s="2"/>
      <c r="X406" s="61"/>
    </row>
    <row r="407" spans="2:24" ht="12" customHeight="1">
      <c r="B407" s="3"/>
      <c r="C407" s="4"/>
      <c r="D407" s="4"/>
      <c r="E407" s="4"/>
      <c r="F407" s="35"/>
      <c r="G407" s="25"/>
      <c r="H407" s="35"/>
      <c r="I407" s="25"/>
      <c r="N407" s="39"/>
      <c r="O407" s="40"/>
      <c r="P407" s="41"/>
      <c r="Q407" s="4"/>
      <c r="R407" s="3"/>
      <c r="S407" s="4"/>
      <c r="T407" s="2"/>
      <c r="U407" s="2"/>
      <c r="V407" s="2"/>
      <c r="W407" s="2"/>
      <c r="X407" s="61"/>
    </row>
    <row r="408" spans="2:24" ht="12" customHeight="1">
      <c r="B408" s="3"/>
      <c r="C408" s="4"/>
      <c r="D408" s="4"/>
      <c r="E408" s="4"/>
      <c r="F408" s="35"/>
      <c r="G408" s="25"/>
      <c r="H408" s="35"/>
      <c r="I408" s="25"/>
      <c r="N408" s="39"/>
      <c r="O408" s="40"/>
      <c r="P408" s="41"/>
      <c r="Q408" s="4"/>
      <c r="R408" s="3"/>
      <c r="S408" s="4"/>
      <c r="T408" s="2"/>
      <c r="U408" s="2"/>
      <c r="V408" s="2"/>
      <c r="W408" s="2"/>
      <c r="X408" s="61"/>
    </row>
    <row r="409" spans="2:24" ht="12" customHeight="1">
      <c r="B409" s="3"/>
      <c r="C409" s="4"/>
      <c r="D409" s="4"/>
      <c r="E409" s="4"/>
      <c r="F409" s="35"/>
      <c r="G409" s="25"/>
      <c r="H409" s="35"/>
      <c r="I409" s="25"/>
      <c r="N409" s="39"/>
      <c r="O409" s="40"/>
      <c r="P409" s="41"/>
      <c r="Q409" s="4"/>
      <c r="R409" s="3"/>
      <c r="S409" s="4"/>
      <c r="T409" s="2"/>
      <c r="U409" s="2"/>
      <c r="V409" s="2"/>
      <c r="W409" s="2"/>
      <c r="X409" s="61"/>
    </row>
    <row r="410" spans="2:24" ht="12" customHeight="1">
      <c r="B410" s="3"/>
      <c r="C410" s="4"/>
      <c r="D410" s="4"/>
      <c r="E410" s="4"/>
      <c r="F410" s="35"/>
      <c r="G410" s="25"/>
      <c r="H410" s="35"/>
      <c r="I410" s="25"/>
      <c r="N410" s="39"/>
      <c r="O410" s="40"/>
      <c r="P410" s="41"/>
      <c r="Q410" s="4"/>
      <c r="R410" s="3"/>
      <c r="S410" s="4"/>
      <c r="T410" s="2"/>
      <c r="U410" s="2"/>
      <c r="V410" s="2"/>
      <c r="W410" s="2"/>
      <c r="X410" s="61"/>
    </row>
    <row r="411" spans="2:24" ht="12" customHeight="1">
      <c r="B411" s="3"/>
      <c r="C411" s="4"/>
      <c r="D411" s="4"/>
      <c r="E411" s="4"/>
      <c r="F411" s="35"/>
      <c r="G411" s="25"/>
      <c r="H411" s="35"/>
      <c r="I411" s="25"/>
      <c r="N411" s="39"/>
      <c r="O411" s="40"/>
      <c r="P411" s="41"/>
      <c r="Q411" s="4"/>
      <c r="R411" s="3"/>
      <c r="S411" s="4"/>
      <c r="T411" s="2"/>
      <c r="U411" s="2"/>
      <c r="V411" s="2"/>
      <c r="W411" s="2"/>
      <c r="X411" s="61"/>
    </row>
    <row r="412" spans="2:24" ht="12" customHeight="1">
      <c r="B412" s="3"/>
      <c r="C412" s="4"/>
      <c r="D412" s="4"/>
      <c r="E412" s="4"/>
      <c r="F412" s="35"/>
      <c r="G412" s="25"/>
      <c r="H412" s="35"/>
      <c r="I412" s="25"/>
      <c r="N412" s="39"/>
      <c r="O412" s="40"/>
      <c r="P412" s="41"/>
      <c r="Q412" s="4"/>
      <c r="R412" s="3"/>
      <c r="S412" s="4"/>
      <c r="T412" s="2"/>
      <c r="U412" s="2"/>
      <c r="V412" s="2"/>
      <c r="W412" s="2"/>
      <c r="X412" s="61"/>
    </row>
    <row r="413" spans="2:24" ht="12" customHeight="1">
      <c r="B413" s="3"/>
      <c r="C413" s="4"/>
      <c r="D413" s="4"/>
      <c r="E413" s="4"/>
      <c r="F413" s="35"/>
      <c r="G413" s="25"/>
      <c r="H413" s="35"/>
      <c r="I413" s="25"/>
      <c r="N413" s="39"/>
      <c r="O413" s="40"/>
      <c r="P413" s="41"/>
      <c r="Q413" s="4"/>
      <c r="R413" s="3"/>
      <c r="S413" s="4"/>
      <c r="T413" s="2"/>
      <c r="U413" s="2"/>
      <c r="V413" s="2"/>
      <c r="W413" s="2"/>
      <c r="X413" s="61"/>
    </row>
    <row r="414" spans="2:24" ht="12" customHeight="1">
      <c r="B414" s="3"/>
      <c r="C414" s="4"/>
      <c r="D414" s="4"/>
      <c r="E414" s="4"/>
      <c r="F414" s="35"/>
      <c r="G414" s="25"/>
      <c r="H414" s="35"/>
      <c r="I414" s="25"/>
      <c r="N414" s="39"/>
      <c r="O414" s="40"/>
      <c r="P414" s="41"/>
      <c r="Q414" s="4"/>
      <c r="R414" s="3"/>
      <c r="S414" s="4"/>
      <c r="T414" s="2"/>
      <c r="U414" s="2"/>
      <c r="V414" s="2"/>
      <c r="W414" s="2"/>
      <c r="X414" s="61"/>
    </row>
    <row r="415" spans="2:24" ht="12" customHeight="1">
      <c r="B415" s="3"/>
      <c r="C415" s="4"/>
      <c r="D415" s="4"/>
      <c r="E415" s="4"/>
      <c r="F415" s="35"/>
      <c r="G415" s="25"/>
      <c r="H415" s="35"/>
      <c r="I415" s="25"/>
      <c r="N415" s="39"/>
      <c r="O415" s="40"/>
      <c r="P415" s="41"/>
      <c r="Q415" s="4"/>
      <c r="R415" s="3"/>
      <c r="S415" s="4"/>
      <c r="T415" s="2"/>
      <c r="U415" s="2"/>
      <c r="V415" s="2"/>
      <c r="W415" s="2"/>
      <c r="X415" s="61"/>
    </row>
    <row r="416" spans="2:24" ht="12" customHeight="1">
      <c r="B416" s="3"/>
      <c r="C416" s="4"/>
      <c r="D416" s="4"/>
      <c r="E416" s="4"/>
      <c r="F416" s="35"/>
      <c r="G416" s="25"/>
      <c r="H416" s="35"/>
      <c r="I416" s="25"/>
      <c r="N416" s="39"/>
      <c r="O416" s="40"/>
      <c r="P416" s="41"/>
      <c r="Q416" s="4"/>
      <c r="R416" s="3"/>
      <c r="S416" s="4"/>
      <c r="T416" s="2"/>
      <c r="U416" s="2"/>
      <c r="V416" s="2"/>
      <c r="W416" s="2"/>
      <c r="X416" s="61"/>
    </row>
    <row r="417" spans="2:24" ht="12" customHeight="1">
      <c r="B417" s="3"/>
      <c r="C417" s="4"/>
      <c r="D417" s="4"/>
      <c r="E417" s="4"/>
      <c r="F417" s="35"/>
      <c r="G417" s="25"/>
      <c r="H417" s="35"/>
      <c r="I417" s="25"/>
      <c r="N417" s="39"/>
      <c r="O417" s="40"/>
      <c r="P417" s="41"/>
      <c r="Q417" s="4"/>
      <c r="R417" s="3"/>
      <c r="S417" s="4"/>
      <c r="T417" s="2"/>
      <c r="U417" s="2"/>
      <c r="V417" s="2"/>
      <c r="W417" s="2"/>
      <c r="X417" s="61"/>
    </row>
    <row r="418" spans="2:24" ht="12" customHeight="1">
      <c r="B418" s="3"/>
      <c r="C418" s="4"/>
      <c r="D418" s="4"/>
      <c r="E418" s="4"/>
      <c r="F418" s="35"/>
      <c r="G418" s="25"/>
      <c r="H418" s="35"/>
      <c r="I418" s="25"/>
      <c r="N418" s="39"/>
      <c r="O418" s="40"/>
      <c r="P418" s="41"/>
      <c r="Q418" s="4"/>
      <c r="R418" s="3"/>
      <c r="S418" s="4"/>
      <c r="T418" s="2"/>
      <c r="U418" s="2"/>
      <c r="V418" s="2"/>
      <c r="W418" s="2"/>
      <c r="X418" s="61"/>
    </row>
    <row r="419" spans="2:24" ht="12" customHeight="1">
      <c r="B419" s="3"/>
      <c r="C419" s="4"/>
      <c r="D419" s="4"/>
      <c r="E419" s="4"/>
      <c r="F419" s="35"/>
      <c r="G419" s="25"/>
      <c r="H419" s="35"/>
      <c r="I419" s="25"/>
      <c r="N419" s="39"/>
      <c r="O419" s="40"/>
      <c r="P419" s="41"/>
      <c r="Q419" s="4"/>
      <c r="R419" s="3"/>
      <c r="S419" s="4"/>
      <c r="T419" s="2"/>
      <c r="U419" s="2"/>
      <c r="V419" s="2"/>
      <c r="W419" s="2"/>
      <c r="X419" s="61"/>
    </row>
    <row r="420" spans="2:24" ht="12" customHeight="1">
      <c r="B420" s="3"/>
      <c r="C420" s="4"/>
      <c r="D420" s="4"/>
      <c r="E420" s="4"/>
      <c r="F420" s="35"/>
      <c r="G420" s="25"/>
      <c r="H420" s="35"/>
      <c r="I420" s="25"/>
      <c r="N420" s="39"/>
      <c r="O420" s="40"/>
      <c r="P420" s="41"/>
      <c r="Q420" s="4"/>
      <c r="R420" s="3"/>
      <c r="S420" s="4"/>
      <c r="T420" s="2"/>
      <c r="U420" s="2"/>
      <c r="V420" s="2"/>
      <c r="W420" s="2"/>
      <c r="X420" s="61"/>
    </row>
    <row r="421" spans="2:24" ht="12" customHeight="1">
      <c r="B421" s="3"/>
      <c r="C421" s="4"/>
      <c r="D421" s="4"/>
      <c r="E421" s="4"/>
      <c r="F421" s="35"/>
      <c r="G421" s="25"/>
      <c r="H421" s="35"/>
      <c r="I421" s="25"/>
      <c r="N421" s="39"/>
      <c r="O421" s="40"/>
      <c r="P421" s="41"/>
      <c r="Q421" s="4"/>
      <c r="R421" s="3"/>
      <c r="S421" s="4"/>
      <c r="T421" s="2"/>
      <c r="U421" s="2"/>
      <c r="V421" s="2"/>
      <c r="W421" s="2"/>
      <c r="X421" s="61"/>
    </row>
    <row r="422" spans="2:24" ht="12" customHeight="1">
      <c r="B422" s="3"/>
      <c r="C422" s="4"/>
      <c r="D422" s="4"/>
      <c r="E422" s="4"/>
      <c r="F422" s="35"/>
      <c r="G422" s="25"/>
      <c r="H422" s="35"/>
      <c r="I422" s="25"/>
      <c r="N422" s="39"/>
      <c r="O422" s="40"/>
      <c r="P422" s="41"/>
      <c r="Q422" s="4"/>
      <c r="R422" s="3"/>
      <c r="S422" s="4"/>
      <c r="T422" s="2"/>
      <c r="U422" s="2"/>
      <c r="V422" s="2"/>
      <c r="W422" s="2"/>
      <c r="X422" s="61"/>
    </row>
    <row r="423" spans="2:24" ht="12" customHeight="1">
      <c r="B423" s="3"/>
      <c r="C423" s="4"/>
      <c r="D423" s="4"/>
      <c r="E423" s="4"/>
      <c r="F423" s="35"/>
      <c r="G423" s="25"/>
      <c r="H423" s="35"/>
      <c r="I423" s="25"/>
      <c r="N423" s="39"/>
      <c r="O423" s="40"/>
      <c r="P423" s="41"/>
      <c r="Q423" s="4"/>
      <c r="R423" s="3"/>
      <c r="S423" s="4"/>
      <c r="T423" s="2"/>
      <c r="U423" s="2"/>
      <c r="V423" s="2"/>
      <c r="W423" s="2"/>
      <c r="X423" s="61"/>
    </row>
    <row r="424" spans="2:24" ht="12" customHeight="1">
      <c r="B424" s="3"/>
      <c r="C424" s="4"/>
      <c r="D424" s="4"/>
      <c r="E424" s="4"/>
      <c r="F424" s="35"/>
      <c r="G424" s="25"/>
      <c r="H424" s="35"/>
      <c r="I424" s="25"/>
      <c r="N424" s="39"/>
      <c r="O424" s="40"/>
      <c r="P424" s="41"/>
      <c r="Q424" s="4"/>
      <c r="R424" s="3"/>
      <c r="S424" s="4"/>
      <c r="T424" s="2"/>
      <c r="U424" s="2"/>
      <c r="V424" s="2"/>
      <c r="W424" s="2"/>
      <c r="X424" s="61"/>
    </row>
    <row r="425" spans="2:24" ht="12" customHeight="1">
      <c r="B425" s="3"/>
      <c r="C425" s="4"/>
      <c r="D425" s="4"/>
      <c r="E425" s="4"/>
      <c r="F425" s="35"/>
      <c r="G425" s="25"/>
      <c r="H425" s="35"/>
      <c r="I425" s="25"/>
      <c r="N425" s="39"/>
      <c r="O425" s="40"/>
      <c r="P425" s="41"/>
      <c r="Q425" s="4"/>
      <c r="R425" s="3"/>
      <c r="S425" s="4"/>
      <c r="T425" s="2"/>
      <c r="U425" s="2"/>
      <c r="V425" s="2"/>
      <c r="W425" s="2"/>
      <c r="X425" s="61"/>
    </row>
    <row r="426" spans="2:24" ht="12" customHeight="1">
      <c r="B426" s="3"/>
      <c r="C426" s="4"/>
      <c r="D426" s="4"/>
      <c r="E426" s="4"/>
      <c r="F426" s="35"/>
      <c r="G426" s="25"/>
      <c r="H426" s="35"/>
      <c r="I426" s="25"/>
      <c r="N426" s="39"/>
      <c r="O426" s="40"/>
      <c r="P426" s="41"/>
      <c r="Q426" s="4"/>
      <c r="R426" s="3"/>
      <c r="S426" s="4"/>
      <c r="T426" s="2"/>
      <c r="U426" s="2"/>
      <c r="V426" s="2"/>
      <c r="W426" s="2"/>
      <c r="X426" s="61"/>
    </row>
    <row r="427" spans="2:24" ht="12" customHeight="1">
      <c r="B427" s="3"/>
      <c r="C427" s="4"/>
      <c r="D427" s="4"/>
      <c r="E427" s="4"/>
      <c r="F427" s="35"/>
      <c r="G427" s="25"/>
      <c r="H427" s="35"/>
      <c r="I427" s="25"/>
      <c r="N427" s="39"/>
      <c r="O427" s="40"/>
      <c r="P427" s="41"/>
      <c r="Q427" s="4"/>
      <c r="R427" s="3"/>
      <c r="S427" s="4"/>
      <c r="T427" s="2"/>
      <c r="U427" s="2"/>
      <c r="V427" s="2"/>
      <c r="W427" s="2"/>
      <c r="X427" s="61"/>
    </row>
    <row r="428" spans="2:24" ht="12" customHeight="1">
      <c r="B428" s="3"/>
      <c r="C428" s="4"/>
      <c r="D428" s="4"/>
      <c r="E428" s="4"/>
      <c r="F428" s="35"/>
      <c r="G428" s="25"/>
      <c r="H428" s="35"/>
      <c r="I428" s="25"/>
      <c r="N428" s="39"/>
      <c r="O428" s="40"/>
      <c r="P428" s="41"/>
      <c r="Q428" s="4"/>
      <c r="R428" s="3"/>
      <c r="S428" s="4"/>
      <c r="T428" s="2"/>
      <c r="U428" s="2"/>
      <c r="V428" s="2"/>
      <c r="W428" s="2"/>
      <c r="X428" s="61"/>
    </row>
    <row r="429" spans="2:24" ht="12" customHeight="1">
      <c r="B429" s="3"/>
      <c r="C429" s="4"/>
      <c r="D429" s="4"/>
      <c r="E429" s="4"/>
      <c r="F429" s="35"/>
      <c r="G429" s="25"/>
      <c r="H429" s="35"/>
      <c r="I429" s="25"/>
      <c r="N429" s="39"/>
      <c r="O429" s="40"/>
      <c r="P429" s="41"/>
      <c r="Q429" s="4"/>
      <c r="R429" s="3"/>
      <c r="S429" s="4"/>
      <c r="T429" s="2"/>
      <c r="U429" s="2"/>
      <c r="V429" s="2"/>
      <c r="W429" s="2"/>
      <c r="X429" s="61"/>
    </row>
    <row r="430" spans="2:24" ht="12" customHeight="1">
      <c r="B430" s="3"/>
      <c r="C430" s="4"/>
      <c r="D430" s="4"/>
      <c r="E430" s="4"/>
      <c r="F430" s="35"/>
      <c r="G430" s="25"/>
      <c r="H430" s="35"/>
      <c r="I430" s="25"/>
      <c r="N430" s="39"/>
      <c r="O430" s="40"/>
      <c r="P430" s="41"/>
      <c r="Q430" s="4"/>
      <c r="R430" s="3"/>
      <c r="S430" s="4"/>
      <c r="T430" s="2"/>
      <c r="U430" s="2"/>
      <c r="V430" s="2"/>
      <c r="W430" s="2"/>
      <c r="X430" s="61"/>
    </row>
    <row r="431" spans="2:24" ht="12" customHeight="1">
      <c r="B431" s="3"/>
      <c r="C431" s="4"/>
      <c r="D431" s="4"/>
      <c r="E431" s="4"/>
      <c r="F431" s="35"/>
      <c r="G431" s="25"/>
      <c r="H431" s="35"/>
      <c r="I431" s="25"/>
      <c r="N431" s="39"/>
      <c r="O431" s="40"/>
      <c r="P431" s="41"/>
      <c r="Q431" s="4"/>
      <c r="R431" s="3"/>
      <c r="S431" s="4"/>
      <c r="T431" s="2"/>
      <c r="U431" s="2"/>
      <c r="V431" s="2"/>
      <c r="W431" s="2"/>
      <c r="X431" s="61"/>
    </row>
    <row r="432" spans="2:24" ht="12" customHeight="1">
      <c r="B432" s="3"/>
      <c r="C432" s="4"/>
      <c r="D432" s="4"/>
      <c r="E432" s="4"/>
      <c r="F432" s="35"/>
      <c r="G432" s="25"/>
      <c r="H432" s="35"/>
      <c r="I432" s="25"/>
      <c r="N432" s="39"/>
      <c r="O432" s="40"/>
      <c r="P432" s="41"/>
      <c r="Q432" s="4"/>
      <c r="R432" s="3"/>
      <c r="S432" s="4"/>
      <c r="T432" s="2"/>
      <c r="U432" s="2"/>
      <c r="V432" s="2"/>
      <c r="W432" s="2"/>
      <c r="X432" s="61"/>
    </row>
    <row r="433" spans="2:24" ht="12" customHeight="1">
      <c r="B433" s="3"/>
      <c r="C433" s="4"/>
      <c r="D433" s="4"/>
      <c r="E433" s="4"/>
      <c r="F433" s="35"/>
      <c r="G433" s="25"/>
      <c r="H433" s="35"/>
      <c r="I433" s="25"/>
      <c r="N433" s="39"/>
      <c r="O433" s="40"/>
      <c r="P433" s="41"/>
      <c r="Q433" s="4"/>
      <c r="R433" s="3"/>
      <c r="S433" s="4"/>
      <c r="T433" s="2"/>
      <c r="U433" s="2"/>
      <c r="V433" s="2"/>
      <c r="W433" s="2"/>
      <c r="X433" s="61"/>
    </row>
    <row r="434" spans="2:24" ht="12" customHeight="1">
      <c r="B434" s="3"/>
      <c r="C434" s="4"/>
      <c r="D434" s="4"/>
      <c r="E434" s="4"/>
      <c r="F434" s="35"/>
      <c r="G434" s="25"/>
      <c r="H434" s="35"/>
      <c r="I434" s="25"/>
      <c r="N434" s="39"/>
      <c r="O434" s="40"/>
      <c r="P434" s="41"/>
      <c r="Q434" s="4"/>
      <c r="R434" s="3"/>
      <c r="S434" s="4"/>
      <c r="T434" s="2"/>
      <c r="U434" s="2"/>
      <c r="V434" s="2"/>
      <c r="W434" s="2"/>
      <c r="X434" s="61"/>
    </row>
    <row r="435" spans="2:24" ht="12" customHeight="1">
      <c r="B435" s="3"/>
      <c r="C435" s="4"/>
      <c r="D435" s="4"/>
      <c r="E435" s="4"/>
      <c r="F435" s="35"/>
      <c r="G435" s="25"/>
      <c r="H435" s="35"/>
      <c r="I435" s="25"/>
      <c r="N435" s="39"/>
      <c r="O435" s="40"/>
      <c r="P435" s="41"/>
      <c r="Q435" s="4"/>
      <c r="R435" s="3"/>
      <c r="S435" s="4"/>
      <c r="T435" s="2"/>
      <c r="U435" s="2"/>
      <c r="V435" s="2"/>
      <c r="W435" s="2"/>
      <c r="X435" s="61"/>
    </row>
    <row r="436" spans="2:24" ht="12" customHeight="1">
      <c r="B436" s="3"/>
      <c r="C436" s="4"/>
      <c r="D436" s="4"/>
      <c r="E436" s="4"/>
      <c r="F436" s="35"/>
      <c r="G436" s="25"/>
      <c r="H436" s="35"/>
      <c r="I436" s="25"/>
      <c r="N436" s="39"/>
      <c r="O436" s="40"/>
      <c r="P436" s="41"/>
      <c r="Q436" s="4"/>
      <c r="R436" s="3"/>
      <c r="S436" s="4"/>
      <c r="T436" s="2"/>
      <c r="U436" s="2"/>
      <c r="V436" s="2"/>
      <c r="W436" s="2"/>
      <c r="X436" s="61"/>
    </row>
    <row r="437" spans="2:24" ht="12" customHeight="1">
      <c r="B437" s="3"/>
      <c r="C437" s="4"/>
      <c r="D437" s="4"/>
      <c r="E437" s="4"/>
      <c r="F437" s="35"/>
      <c r="G437" s="25"/>
      <c r="H437" s="35"/>
      <c r="I437" s="25"/>
      <c r="N437" s="39"/>
      <c r="O437" s="40"/>
      <c r="P437" s="41"/>
      <c r="Q437" s="4"/>
      <c r="R437" s="3"/>
      <c r="S437" s="4"/>
      <c r="T437" s="2"/>
      <c r="U437" s="2"/>
      <c r="V437" s="2"/>
      <c r="W437" s="2"/>
      <c r="X437" s="61"/>
    </row>
    <row r="438" spans="2:24" ht="12" customHeight="1">
      <c r="B438" s="3"/>
      <c r="C438" s="4"/>
      <c r="D438" s="4"/>
      <c r="E438" s="4"/>
      <c r="F438" s="35"/>
      <c r="G438" s="25"/>
      <c r="H438" s="35"/>
      <c r="I438" s="25"/>
      <c r="N438" s="39"/>
      <c r="O438" s="40"/>
      <c r="P438" s="41"/>
      <c r="Q438" s="4"/>
      <c r="R438" s="3"/>
      <c r="S438" s="4"/>
      <c r="T438" s="2"/>
      <c r="U438" s="2"/>
      <c r="V438" s="2"/>
      <c r="W438" s="2"/>
      <c r="X438" s="61"/>
    </row>
    <row r="439" spans="2:24" ht="12" customHeight="1">
      <c r="B439" s="3"/>
      <c r="C439" s="4"/>
      <c r="D439" s="4"/>
      <c r="E439" s="4"/>
      <c r="F439" s="35"/>
      <c r="G439" s="25"/>
      <c r="H439" s="35"/>
      <c r="I439" s="25"/>
      <c r="N439" s="39"/>
      <c r="O439" s="40"/>
      <c r="P439" s="41"/>
      <c r="Q439" s="4"/>
      <c r="R439" s="3"/>
      <c r="S439" s="4"/>
      <c r="T439" s="2"/>
      <c r="U439" s="2"/>
      <c r="V439" s="2"/>
      <c r="W439" s="2"/>
      <c r="X439" s="61"/>
    </row>
    <row r="440" spans="2:24" ht="12" customHeight="1">
      <c r="B440" s="3"/>
      <c r="C440" s="4"/>
      <c r="D440" s="4"/>
      <c r="E440" s="4"/>
      <c r="F440" s="35"/>
      <c r="G440" s="25"/>
      <c r="H440" s="35"/>
      <c r="I440" s="25"/>
      <c r="N440" s="39"/>
      <c r="O440" s="40"/>
      <c r="P440" s="41"/>
      <c r="Q440" s="4"/>
      <c r="R440" s="3"/>
      <c r="S440" s="4"/>
      <c r="T440" s="2"/>
      <c r="U440" s="2"/>
      <c r="V440" s="2"/>
      <c r="W440" s="2"/>
      <c r="X440" s="61"/>
    </row>
    <row r="441" spans="2:24" ht="12" customHeight="1">
      <c r="B441" s="3"/>
      <c r="C441" s="4"/>
      <c r="D441" s="4"/>
      <c r="E441" s="4"/>
      <c r="F441" s="35"/>
      <c r="G441" s="25"/>
      <c r="H441" s="35"/>
      <c r="I441" s="25"/>
      <c r="N441" s="39"/>
      <c r="O441" s="40"/>
      <c r="P441" s="41"/>
      <c r="Q441" s="4"/>
      <c r="R441" s="3"/>
      <c r="S441" s="4"/>
      <c r="T441" s="2"/>
      <c r="U441" s="2"/>
      <c r="V441" s="2"/>
      <c r="W441" s="2"/>
      <c r="X441" s="61"/>
    </row>
    <row r="442" spans="2:24" ht="12" customHeight="1">
      <c r="B442" s="3"/>
      <c r="C442" s="4"/>
      <c r="D442" s="4"/>
      <c r="E442" s="4"/>
      <c r="F442" s="35"/>
      <c r="G442" s="25"/>
      <c r="H442" s="35"/>
      <c r="I442" s="25"/>
      <c r="N442" s="39"/>
      <c r="O442" s="40"/>
      <c r="P442" s="41"/>
      <c r="Q442" s="4"/>
      <c r="R442" s="3"/>
      <c r="S442" s="4"/>
      <c r="T442" s="2"/>
      <c r="U442" s="2"/>
      <c r="V442" s="2"/>
      <c r="W442" s="2"/>
      <c r="X442" s="61"/>
    </row>
    <row r="443" spans="2:24" ht="12" customHeight="1">
      <c r="B443" s="3"/>
      <c r="C443" s="4"/>
      <c r="D443" s="4"/>
      <c r="E443" s="4"/>
      <c r="F443" s="35"/>
      <c r="G443" s="25"/>
      <c r="H443" s="35"/>
      <c r="I443" s="25"/>
      <c r="N443" s="39"/>
      <c r="O443" s="40"/>
      <c r="P443" s="41"/>
      <c r="Q443" s="4"/>
      <c r="R443" s="3"/>
      <c r="S443" s="4"/>
      <c r="T443" s="2"/>
      <c r="U443" s="2"/>
      <c r="V443" s="2"/>
      <c r="W443" s="2"/>
      <c r="X443" s="61"/>
    </row>
    <row r="444" spans="2:24" ht="12" customHeight="1">
      <c r="B444" s="3"/>
      <c r="C444" s="4"/>
      <c r="D444" s="4"/>
      <c r="E444" s="4"/>
      <c r="F444" s="35"/>
      <c r="G444" s="25"/>
      <c r="H444" s="35"/>
      <c r="I444" s="25"/>
      <c r="N444" s="39"/>
      <c r="O444" s="40"/>
      <c r="P444" s="41"/>
      <c r="Q444" s="4"/>
      <c r="R444" s="3"/>
      <c r="S444" s="4"/>
      <c r="T444" s="2"/>
      <c r="U444" s="2"/>
      <c r="V444" s="2"/>
      <c r="W444" s="2"/>
      <c r="X444" s="61"/>
    </row>
    <row r="445" spans="2:24" ht="12" customHeight="1">
      <c r="B445" s="3"/>
      <c r="C445" s="4"/>
      <c r="D445" s="4"/>
      <c r="E445" s="4"/>
      <c r="F445" s="35"/>
      <c r="G445" s="25"/>
      <c r="H445" s="35"/>
      <c r="I445" s="25"/>
      <c r="N445" s="39"/>
      <c r="O445" s="40"/>
      <c r="P445" s="41"/>
      <c r="Q445" s="4"/>
      <c r="R445" s="3"/>
      <c r="S445" s="4"/>
      <c r="T445" s="2"/>
      <c r="U445" s="2"/>
      <c r="V445" s="2"/>
      <c r="W445" s="2"/>
      <c r="X445" s="61"/>
    </row>
    <row r="446" spans="2:24" ht="12" customHeight="1">
      <c r="B446" s="3"/>
      <c r="C446" s="4"/>
      <c r="D446" s="4"/>
      <c r="E446" s="4"/>
      <c r="F446" s="35"/>
      <c r="G446" s="25"/>
      <c r="H446" s="35"/>
      <c r="I446" s="25"/>
      <c r="N446" s="39"/>
      <c r="O446" s="40"/>
      <c r="P446" s="41"/>
      <c r="Q446" s="4"/>
      <c r="R446" s="3"/>
      <c r="S446" s="4"/>
      <c r="T446" s="2"/>
      <c r="U446" s="2"/>
      <c r="V446" s="2"/>
      <c r="W446" s="2"/>
      <c r="X446" s="61"/>
    </row>
    <row r="447" spans="2:24" ht="12" customHeight="1">
      <c r="B447" s="3"/>
      <c r="C447" s="4"/>
      <c r="D447" s="4"/>
      <c r="E447" s="4"/>
      <c r="F447" s="35"/>
      <c r="G447" s="25"/>
      <c r="H447" s="35"/>
      <c r="I447" s="25"/>
      <c r="N447" s="39"/>
      <c r="O447" s="40"/>
      <c r="P447" s="41"/>
      <c r="Q447" s="4"/>
      <c r="R447" s="3"/>
      <c r="S447" s="4"/>
      <c r="T447" s="2"/>
      <c r="U447" s="2"/>
      <c r="V447" s="2"/>
      <c r="W447" s="2"/>
      <c r="X447" s="61"/>
    </row>
    <row r="448" spans="2:24" ht="12" customHeight="1">
      <c r="B448" s="3"/>
      <c r="C448" s="4"/>
      <c r="D448" s="4"/>
      <c r="E448" s="4"/>
      <c r="F448" s="35"/>
      <c r="G448" s="25"/>
      <c r="H448" s="35"/>
      <c r="I448" s="25"/>
      <c r="N448" s="39"/>
      <c r="O448" s="40"/>
      <c r="P448" s="41"/>
      <c r="Q448" s="4"/>
      <c r="R448" s="3"/>
      <c r="S448" s="4"/>
      <c r="T448" s="2"/>
      <c r="U448" s="2"/>
      <c r="V448" s="2"/>
      <c r="W448" s="2"/>
      <c r="X448" s="61"/>
    </row>
    <row r="449" spans="2:24" ht="12" customHeight="1">
      <c r="B449" s="3"/>
      <c r="C449" s="4"/>
      <c r="D449" s="4"/>
      <c r="E449" s="4"/>
      <c r="F449" s="35"/>
      <c r="G449" s="25"/>
      <c r="H449" s="35"/>
      <c r="I449" s="25"/>
      <c r="N449" s="39"/>
      <c r="O449" s="40"/>
      <c r="P449" s="41"/>
      <c r="Q449" s="4"/>
      <c r="R449" s="3"/>
      <c r="S449" s="4"/>
      <c r="T449" s="2"/>
      <c r="U449" s="2"/>
      <c r="V449" s="2"/>
      <c r="W449" s="2"/>
      <c r="X449" s="61"/>
    </row>
    <row r="450" spans="2:24" ht="12" customHeight="1">
      <c r="B450" s="3"/>
      <c r="C450" s="4"/>
      <c r="D450" s="4"/>
      <c r="E450" s="4"/>
      <c r="F450" s="35"/>
      <c r="G450" s="25"/>
      <c r="H450" s="35"/>
      <c r="I450" s="25"/>
      <c r="N450" s="39"/>
      <c r="O450" s="40"/>
      <c r="P450" s="41"/>
      <c r="Q450" s="4"/>
      <c r="R450" s="3"/>
      <c r="S450" s="4"/>
      <c r="T450" s="2"/>
      <c r="U450" s="2"/>
      <c r="V450" s="2"/>
      <c r="W450" s="2"/>
      <c r="X450" s="61"/>
    </row>
    <row r="451" spans="2:24" ht="12" customHeight="1">
      <c r="B451" s="3"/>
      <c r="C451" s="4"/>
      <c r="D451" s="4"/>
      <c r="E451" s="4"/>
      <c r="F451" s="35"/>
      <c r="G451" s="25"/>
      <c r="H451" s="35"/>
      <c r="I451" s="25"/>
      <c r="N451" s="39"/>
      <c r="O451" s="40"/>
      <c r="P451" s="41"/>
      <c r="Q451" s="4"/>
      <c r="R451" s="3"/>
      <c r="S451" s="4"/>
      <c r="T451" s="2"/>
      <c r="U451" s="2"/>
      <c r="V451" s="2"/>
      <c r="W451" s="2"/>
      <c r="X451" s="61"/>
    </row>
    <row r="452" spans="2:24" ht="12" customHeight="1">
      <c r="B452" s="3"/>
      <c r="C452" s="4"/>
      <c r="D452" s="4"/>
      <c r="E452" s="4"/>
      <c r="F452" s="35"/>
      <c r="G452" s="25"/>
      <c r="H452" s="35"/>
      <c r="I452" s="25"/>
      <c r="N452" s="39"/>
      <c r="O452" s="40"/>
      <c r="P452" s="41"/>
      <c r="Q452" s="4"/>
      <c r="R452" s="3"/>
      <c r="S452" s="4"/>
      <c r="T452" s="2"/>
      <c r="U452" s="2"/>
      <c r="V452" s="2"/>
      <c r="W452" s="2"/>
      <c r="X452" s="61"/>
    </row>
    <row r="453" spans="2:24" ht="12" customHeight="1">
      <c r="B453" s="3"/>
      <c r="C453" s="4"/>
      <c r="D453" s="4"/>
      <c r="E453" s="4"/>
      <c r="F453" s="35"/>
      <c r="G453" s="25"/>
      <c r="H453" s="35"/>
      <c r="I453" s="25"/>
      <c r="N453" s="39"/>
      <c r="O453" s="40"/>
      <c r="P453" s="41"/>
      <c r="Q453" s="4"/>
      <c r="R453" s="3"/>
      <c r="S453" s="4"/>
      <c r="T453" s="2"/>
      <c r="U453" s="2"/>
      <c r="V453" s="2"/>
      <c r="W453" s="2"/>
      <c r="X453" s="61"/>
    </row>
    <row r="454" spans="2:24" ht="12" customHeight="1">
      <c r="B454" s="3"/>
      <c r="C454" s="4"/>
      <c r="D454" s="4"/>
      <c r="E454" s="4"/>
      <c r="F454" s="35"/>
      <c r="G454" s="25"/>
      <c r="H454" s="35"/>
      <c r="I454" s="25"/>
      <c r="N454" s="39"/>
      <c r="O454" s="40"/>
      <c r="P454" s="41"/>
      <c r="Q454" s="4"/>
      <c r="R454" s="3"/>
      <c r="S454" s="4"/>
      <c r="T454" s="2"/>
      <c r="U454" s="2"/>
      <c r="V454" s="2"/>
      <c r="W454" s="2"/>
      <c r="X454" s="61"/>
    </row>
    <row r="455" spans="2:24" ht="12" customHeight="1">
      <c r="B455" s="3"/>
      <c r="C455" s="4"/>
      <c r="D455" s="4"/>
      <c r="E455" s="4"/>
      <c r="F455" s="35"/>
      <c r="G455" s="25"/>
      <c r="H455" s="35"/>
      <c r="I455" s="25"/>
      <c r="N455" s="39"/>
      <c r="O455" s="40"/>
      <c r="P455" s="41"/>
      <c r="Q455" s="4"/>
      <c r="R455" s="3"/>
      <c r="S455" s="4"/>
      <c r="T455" s="2"/>
      <c r="U455" s="2"/>
      <c r="V455" s="2"/>
      <c r="W455" s="2"/>
      <c r="X455" s="61"/>
    </row>
    <row r="456" spans="2:24" ht="12" customHeight="1">
      <c r="B456" s="3"/>
      <c r="C456" s="4"/>
      <c r="D456" s="4"/>
      <c r="E456" s="4"/>
      <c r="F456" s="35"/>
      <c r="G456" s="25"/>
      <c r="H456" s="35"/>
      <c r="I456" s="25"/>
      <c r="N456" s="39"/>
      <c r="O456" s="40"/>
      <c r="P456" s="41"/>
      <c r="Q456" s="4"/>
      <c r="R456" s="3"/>
      <c r="S456" s="4"/>
      <c r="T456" s="2"/>
      <c r="U456" s="2"/>
      <c r="V456" s="2"/>
      <c r="W456" s="2"/>
      <c r="X456" s="61"/>
    </row>
    <row r="457" spans="2:24" ht="12" customHeight="1">
      <c r="B457" s="3"/>
      <c r="C457" s="4"/>
      <c r="D457" s="4"/>
      <c r="E457" s="4"/>
      <c r="F457" s="35"/>
      <c r="G457" s="25"/>
      <c r="H457" s="35"/>
      <c r="I457" s="25"/>
      <c r="N457" s="39"/>
      <c r="O457" s="40"/>
      <c r="P457" s="41"/>
      <c r="Q457" s="4"/>
      <c r="R457" s="3"/>
      <c r="S457" s="4"/>
      <c r="T457" s="2"/>
      <c r="U457" s="2"/>
      <c r="V457" s="2"/>
      <c r="W457" s="2"/>
      <c r="X457" s="61"/>
    </row>
    <row r="458" spans="2:24" ht="12" customHeight="1">
      <c r="B458" s="3"/>
      <c r="C458" s="4"/>
      <c r="D458" s="4"/>
      <c r="E458" s="4"/>
      <c r="F458" s="35"/>
      <c r="G458" s="25"/>
      <c r="H458" s="35"/>
      <c r="I458" s="25"/>
      <c r="N458" s="39"/>
      <c r="O458" s="40"/>
      <c r="P458" s="41"/>
      <c r="Q458" s="4"/>
      <c r="R458" s="3"/>
      <c r="S458" s="4"/>
      <c r="T458" s="2"/>
      <c r="U458" s="2"/>
      <c r="V458" s="2"/>
      <c r="W458" s="2"/>
      <c r="X458" s="61"/>
    </row>
    <row r="459" spans="2:24" ht="12" customHeight="1">
      <c r="B459" s="3"/>
      <c r="C459" s="4"/>
      <c r="D459" s="4"/>
      <c r="E459" s="4"/>
      <c r="F459" s="35"/>
      <c r="G459" s="25"/>
      <c r="H459" s="35"/>
      <c r="I459" s="25"/>
      <c r="N459" s="39"/>
      <c r="O459" s="40"/>
      <c r="P459" s="41"/>
      <c r="Q459" s="4"/>
      <c r="R459" s="3"/>
      <c r="S459" s="4"/>
      <c r="T459" s="2"/>
      <c r="U459" s="2"/>
      <c r="V459" s="2"/>
      <c r="W459" s="2"/>
      <c r="X459" s="61"/>
    </row>
    <row r="460" spans="2:24" ht="12" customHeight="1">
      <c r="B460" s="3"/>
      <c r="C460" s="4"/>
      <c r="D460" s="4"/>
      <c r="E460" s="4"/>
      <c r="F460" s="35"/>
      <c r="G460" s="25"/>
      <c r="H460" s="35"/>
      <c r="I460" s="25"/>
      <c r="N460" s="39"/>
      <c r="O460" s="40"/>
      <c r="P460" s="41"/>
      <c r="Q460" s="4"/>
      <c r="R460" s="3"/>
      <c r="S460" s="4"/>
      <c r="T460" s="2"/>
      <c r="U460" s="2"/>
      <c r="V460" s="2"/>
      <c r="W460" s="2"/>
      <c r="X460" s="61"/>
    </row>
    <row r="461" spans="2:24" ht="12" customHeight="1">
      <c r="B461" s="3"/>
      <c r="C461" s="4"/>
      <c r="D461" s="4"/>
      <c r="E461" s="4"/>
      <c r="F461" s="35"/>
      <c r="G461" s="25"/>
      <c r="H461" s="35"/>
      <c r="I461" s="25"/>
      <c r="N461" s="39"/>
      <c r="O461" s="40"/>
      <c r="P461" s="41"/>
      <c r="Q461" s="4"/>
      <c r="R461" s="3"/>
      <c r="S461" s="4"/>
      <c r="T461" s="2"/>
      <c r="U461" s="2"/>
      <c r="V461" s="2"/>
      <c r="W461" s="2"/>
      <c r="X461" s="61"/>
    </row>
    <row r="462" spans="2:24" ht="12" customHeight="1">
      <c r="B462" s="3"/>
      <c r="C462" s="4"/>
      <c r="D462" s="4"/>
      <c r="E462" s="4"/>
      <c r="F462" s="35"/>
      <c r="G462" s="25"/>
      <c r="H462" s="35"/>
      <c r="I462" s="25"/>
      <c r="N462" s="39"/>
      <c r="O462" s="40"/>
      <c r="P462" s="41"/>
      <c r="Q462" s="4"/>
      <c r="R462" s="3"/>
      <c r="S462" s="4"/>
      <c r="T462" s="2"/>
      <c r="U462" s="2"/>
      <c r="V462" s="2"/>
      <c r="W462" s="2"/>
      <c r="X462" s="61"/>
    </row>
    <row r="463" spans="2:24" ht="12" customHeight="1">
      <c r="B463" s="3"/>
      <c r="C463" s="4"/>
      <c r="D463" s="4"/>
      <c r="E463" s="4"/>
      <c r="F463" s="35"/>
      <c r="G463" s="25"/>
      <c r="H463" s="35"/>
      <c r="I463" s="25"/>
      <c r="N463" s="39"/>
      <c r="O463" s="40"/>
      <c r="P463" s="41"/>
      <c r="Q463" s="4"/>
      <c r="R463" s="3"/>
      <c r="S463" s="4"/>
      <c r="T463" s="2"/>
      <c r="U463" s="2"/>
      <c r="V463" s="2"/>
      <c r="W463" s="2"/>
      <c r="X463" s="61"/>
    </row>
    <row r="464" spans="2:24" ht="12" customHeight="1">
      <c r="B464" s="3"/>
      <c r="C464" s="4"/>
      <c r="D464" s="4"/>
      <c r="E464" s="4"/>
      <c r="F464" s="35"/>
      <c r="G464" s="25"/>
      <c r="H464" s="35"/>
      <c r="I464" s="25"/>
      <c r="N464" s="39"/>
      <c r="O464" s="40"/>
      <c r="P464" s="41"/>
      <c r="Q464" s="4"/>
      <c r="R464" s="3"/>
      <c r="S464" s="4"/>
      <c r="T464" s="2"/>
      <c r="U464" s="2"/>
      <c r="V464" s="2"/>
      <c r="W464" s="2"/>
      <c r="X464" s="61"/>
    </row>
    <row r="465" spans="2:24" ht="12" customHeight="1">
      <c r="B465" s="3"/>
      <c r="C465" s="4"/>
      <c r="D465" s="4"/>
      <c r="E465" s="4"/>
      <c r="F465" s="35"/>
      <c r="G465" s="25"/>
      <c r="H465" s="35"/>
      <c r="I465" s="25"/>
      <c r="N465" s="39"/>
      <c r="O465" s="40"/>
      <c r="P465" s="41"/>
      <c r="Q465" s="4"/>
      <c r="R465" s="3"/>
      <c r="S465" s="4"/>
      <c r="T465" s="2"/>
      <c r="U465" s="2"/>
      <c r="V465" s="2"/>
      <c r="W465" s="2"/>
      <c r="X465" s="61"/>
    </row>
    <row r="466" spans="2:24" ht="12" customHeight="1">
      <c r="B466" s="3"/>
      <c r="C466" s="4"/>
      <c r="D466" s="4"/>
      <c r="E466" s="4"/>
      <c r="F466" s="35"/>
      <c r="G466" s="25"/>
      <c r="H466" s="35"/>
      <c r="I466" s="25"/>
    </row>
    <row r="467" spans="2:24" ht="12" customHeight="1">
      <c r="B467" s="3"/>
      <c r="C467" s="4"/>
      <c r="D467" s="4"/>
      <c r="E467" s="4"/>
      <c r="F467" s="35"/>
      <c r="G467" s="25"/>
      <c r="H467" s="35"/>
      <c r="I467" s="25"/>
    </row>
    <row r="468" spans="2:24" ht="12" customHeight="1">
      <c r="B468" s="3"/>
      <c r="C468" s="4"/>
      <c r="D468" s="4"/>
      <c r="E468" s="4"/>
      <c r="F468" s="35"/>
      <c r="G468" s="25"/>
      <c r="H468" s="35"/>
      <c r="I468" s="25"/>
    </row>
    <row r="469" spans="2:24" ht="12" customHeight="1">
      <c r="B469" s="3"/>
      <c r="C469" s="4"/>
      <c r="D469" s="4"/>
      <c r="E469" s="4"/>
      <c r="F469" s="35"/>
      <c r="G469" s="25"/>
      <c r="H469" s="35"/>
      <c r="I469" s="25"/>
    </row>
    <row r="470" spans="2:24" ht="12" customHeight="1">
      <c r="B470" s="3"/>
      <c r="C470" s="4"/>
      <c r="D470" s="4"/>
      <c r="E470" s="4"/>
      <c r="F470" s="35"/>
      <c r="G470" s="25"/>
      <c r="H470" s="35"/>
      <c r="I470" s="25"/>
    </row>
    <row r="471" spans="2:24" ht="12" customHeight="1">
      <c r="B471" s="3"/>
      <c r="C471" s="4"/>
      <c r="D471" s="4"/>
      <c r="E471" s="4"/>
      <c r="F471" s="35"/>
      <c r="G471" s="25"/>
      <c r="H471" s="35"/>
      <c r="I471" s="25"/>
    </row>
    <row r="472" spans="2:24" ht="12" customHeight="1">
      <c r="B472" s="3"/>
      <c r="C472" s="4"/>
      <c r="D472" s="4"/>
      <c r="E472" s="4"/>
      <c r="F472" s="35"/>
      <c r="G472" s="25"/>
      <c r="H472" s="35"/>
      <c r="I472" s="25"/>
    </row>
    <row r="473" spans="2:24" ht="12" customHeight="1">
      <c r="B473" s="3"/>
      <c r="C473" s="4"/>
      <c r="D473" s="4"/>
      <c r="E473" s="4"/>
      <c r="F473" s="35"/>
      <c r="G473" s="25"/>
      <c r="H473" s="35"/>
      <c r="I473" s="25"/>
    </row>
    <row r="474" spans="2:24" ht="12" customHeight="1">
      <c r="B474" s="3"/>
      <c r="C474" s="4"/>
      <c r="D474" s="4"/>
      <c r="E474" s="4"/>
      <c r="F474" s="35"/>
      <c r="G474" s="25"/>
      <c r="H474" s="35"/>
      <c r="I474" s="25"/>
    </row>
    <row r="475" spans="2:24" ht="12" customHeight="1">
      <c r="B475" s="3"/>
      <c r="C475" s="4"/>
      <c r="D475" s="4"/>
      <c r="E475" s="4"/>
      <c r="F475" s="35"/>
      <c r="G475" s="25"/>
      <c r="H475" s="35"/>
      <c r="I475" s="25"/>
    </row>
    <row r="476" spans="2:24" ht="12" customHeight="1">
      <c r="B476" s="3"/>
      <c r="C476" s="4"/>
      <c r="D476" s="4"/>
      <c r="E476" s="4"/>
      <c r="F476" s="35"/>
      <c r="G476" s="25"/>
      <c r="H476" s="35"/>
      <c r="I476" s="25"/>
    </row>
    <row r="477" spans="2:24" ht="12" customHeight="1">
      <c r="B477" s="3"/>
      <c r="C477" s="4"/>
      <c r="D477" s="4"/>
      <c r="E477" s="4"/>
      <c r="F477" s="35"/>
      <c r="G477" s="25"/>
      <c r="H477" s="35"/>
      <c r="I477" s="25"/>
    </row>
    <row r="478" spans="2:24" ht="12" customHeight="1">
      <c r="B478" s="3"/>
      <c r="C478" s="4"/>
      <c r="D478" s="4"/>
      <c r="E478" s="4"/>
      <c r="F478" s="35"/>
      <c r="G478" s="25"/>
      <c r="H478" s="35"/>
      <c r="I478" s="25"/>
    </row>
    <row r="479" spans="2:24" ht="12" customHeight="1">
      <c r="B479" s="3"/>
      <c r="C479" s="4"/>
      <c r="D479" s="4"/>
      <c r="E479" s="4"/>
      <c r="F479" s="35"/>
      <c r="G479" s="25"/>
      <c r="H479" s="35"/>
      <c r="I479" s="25"/>
    </row>
    <row r="480" spans="2:24" ht="12" customHeight="1">
      <c r="B480" s="3"/>
      <c r="C480" s="4"/>
      <c r="D480" s="4"/>
      <c r="E480" s="4"/>
      <c r="F480" s="35"/>
      <c r="G480" s="25"/>
      <c r="H480" s="35"/>
      <c r="I480" s="25"/>
    </row>
    <row r="481" spans="2:9" ht="12" customHeight="1">
      <c r="B481" s="3"/>
      <c r="C481" s="4"/>
      <c r="D481" s="4"/>
      <c r="E481" s="4"/>
      <c r="F481" s="35"/>
      <c r="G481" s="25"/>
      <c r="H481" s="35"/>
      <c r="I481" s="25"/>
    </row>
    <row r="482" spans="2:9" ht="12" customHeight="1">
      <c r="B482" s="3"/>
      <c r="C482" s="4"/>
      <c r="D482" s="4"/>
      <c r="E482" s="4"/>
      <c r="F482" s="35"/>
      <c r="G482" s="25"/>
      <c r="H482" s="35"/>
      <c r="I482" s="25"/>
    </row>
    <row r="483" spans="2:9" ht="12" customHeight="1">
      <c r="B483" s="3"/>
      <c r="C483" s="4"/>
      <c r="D483" s="4"/>
      <c r="E483" s="4"/>
      <c r="F483" s="35"/>
      <c r="G483" s="25"/>
      <c r="H483" s="35"/>
      <c r="I483" s="25"/>
    </row>
    <row r="484" spans="2:9" ht="12" customHeight="1">
      <c r="B484" s="3"/>
      <c r="C484" s="4"/>
      <c r="D484" s="4"/>
      <c r="E484" s="4"/>
      <c r="F484" s="35"/>
      <c r="G484" s="25"/>
      <c r="H484" s="35"/>
      <c r="I484" s="25"/>
    </row>
    <row r="485" spans="2:9" ht="12" customHeight="1">
      <c r="B485" s="3"/>
      <c r="C485" s="4"/>
      <c r="D485" s="4"/>
      <c r="E485" s="4"/>
      <c r="F485" s="35"/>
      <c r="G485" s="25"/>
      <c r="H485" s="35"/>
      <c r="I485" s="25"/>
    </row>
    <row r="486" spans="2:9" ht="12" customHeight="1">
      <c r="B486" s="3"/>
      <c r="C486" s="4"/>
      <c r="D486" s="4"/>
      <c r="E486" s="4"/>
      <c r="F486" s="35"/>
      <c r="G486" s="25"/>
      <c r="H486" s="35"/>
      <c r="I486" s="25"/>
    </row>
    <row r="487" spans="2:9" ht="12" customHeight="1">
      <c r="B487" s="3"/>
      <c r="C487" s="4"/>
      <c r="D487" s="4"/>
      <c r="E487" s="4"/>
      <c r="F487" s="35"/>
      <c r="G487" s="25"/>
      <c r="H487" s="35"/>
      <c r="I487" s="25"/>
    </row>
    <row r="488" spans="2:9" ht="12" customHeight="1">
      <c r="B488" s="3"/>
      <c r="C488" s="4"/>
      <c r="D488" s="4"/>
      <c r="E488" s="4"/>
      <c r="F488" s="35"/>
      <c r="G488" s="25"/>
      <c r="H488" s="35"/>
      <c r="I488" s="25"/>
    </row>
    <row r="489" spans="2:9" ht="12" customHeight="1">
      <c r="B489" s="3"/>
      <c r="C489" s="4"/>
      <c r="D489" s="4"/>
      <c r="E489" s="4"/>
      <c r="F489" s="35"/>
      <c r="G489" s="25"/>
      <c r="H489" s="35"/>
      <c r="I489" s="25"/>
    </row>
    <row r="490" spans="2:9" ht="12" customHeight="1">
      <c r="B490" s="3"/>
      <c r="C490" s="4"/>
      <c r="D490" s="4"/>
      <c r="E490" s="4"/>
      <c r="F490" s="35"/>
      <c r="G490" s="25"/>
      <c r="H490" s="35"/>
      <c r="I490" s="25"/>
    </row>
    <row r="491" spans="2:9" ht="12" customHeight="1">
      <c r="B491" s="3"/>
      <c r="C491" s="4"/>
      <c r="D491" s="4"/>
      <c r="E491" s="4"/>
      <c r="F491" s="35"/>
      <c r="G491" s="25"/>
      <c r="H491" s="35"/>
      <c r="I491" s="25"/>
    </row>
    <row r="492" spans="2:9" ht="12" customHeight="1">
      <c r="B492" s="3"/>
      <c r="C492" s="4"/>
      <c r="D492" s="4"/>
      <c r="E492" s="4"/>
      <c r="F492" s="35"/>
      <c r="G492" s="25"/>
      <c r="H492" s="35"/>
      <c r="I492" s="25"/>
    </row>
    <row r="493" spans="2:9" ht="12" customHeight="1">
      <c r="B493" s="3"/>
      <c r="C493" s="4"/>
      <c r="D493" s="4"/>
      <c r="E493" s="4"/>
      <c r="F493" s="35"/>
      <c r="G493" s="25"/>
      <c r="H493" s="35"/>
      <c r="I493" s="25"/>
    </row>
    <row r="494" spans="2:9" ht="12" customHeight="1">
      <c r="B494" s="3"/>
      <c r="C494" s="4"/>
      <c r="D494" s="4"/>
      <c r="E494" s="4"/>
      <c r="F494" s="35"/>
      <c r="G494" s="25"/>
      <c r="H494" s="35"/>
      <c r="I494" s="25"/>
    </row>
    <row r="495" spans="2:9" ht="12" customHeight="1">
      <c r="B495" s="3"/>
      <c r="C495" s="4"/>
      <c r="D495" s="4"/>
      <c r="E495" s="4"/>
      <c r="F495" s="35"/>
      <c r="G495" s="25"/>
      <c r="H495" s="35"/>
      <c r="I495" s="25"/>
    </row>
    <row r="496" spans="2:9" ht="12" customHeight="1">
      <c r="B496" s="3"/>
      <c r="C496" s="4"/>
      <c r="D496" s="4"/>
      <c r="E496" s="4"/>
      <c r="F496" s="35"/>
      <c r="G496" s="25"/>
      <c r="H496" s="35"/>
      <c r="I496" s="25"/>
    </row>
    <row r="497" spans="2:9" ht="12" customHeight="1">
      <c r="B497" s="3"/>
      <c r="C497" s="4"/>
      <c r="D497" s="4"/>
      <c r="E497" s="4"/>
      <c r="F497" s="35"/>
      <c r="G497" s="25"/>
      <c r="H497" s="35"/>
      <c r="I497" s="25"/>
    </row>
    <row r="498" spans="2:9" ht="12" customHeight="1">
      <c r="B498" s="3"/>
      <c r="C498" s="4"/>
      <c r="D498" s="4"/>
      <c r="E498" s="4"/>
      <c r="F498" s="35"/>
      <c r="G498" s="25"/>
      <c r="H498" s="35"/>
      <c r="I498" s="25"/>
    </row>
    <row r="499" spans="2:9" ht="12" customHeight="1">
      <c r="B499" s="3"/>
      <c r="C499" s="4"/>
      <c r="D499" s="4"/>
      <c r="E499" s="4"/>
      <c r="F499" s="35"/>
      <c r="G499" s="25"/>
      <c r="H499" s="35"/>
      <c r="I499" s="25"/>
    </row>
    <row r="500" spans="2:9" ht="12" customHeight="1">
      <c r="B500" s="3"/>
      <c r="C500" s="4"/>
      <c r="D500" s="4"/>
      <c r="E500" s="4"/>
      <c r="F500" s="35"/>
      <c r="G500" s="25"/>
      <c r="H500" s="35"/>
      <c r="I500" s="25"/>
    </row>
    <row r="501" spans="2:9" ht="12" customHeight="1">
      <c r="B501" s="3"/>
      <c r="C501" s="4"/>
      <c r="D501" s="4"/>
      <c r="E501" s="4"/>
      <c r="F501" s="35"/>
      <c r="G501" s="25"/>
      <c r="H501" s="35"/>
      <c r="I501" s="25"/>
    </row>
    <row r="502" spans="2:9" ht="12" customHeight="1">
      <c r="B502" s="3"/>
      <c r="C502" s="4"/>
      <c r="D502" s="4"/>
      <c r="E502" s="4"/>
      <c r="F502" s="35"/>
      <c r="G502" s="25"/>
      <c r="H502" s="35"/>
      <c r="I502" s="25"/>
    </row>
    <row r="503" spans="2:9" ht="12" customHeight="1">
      <c r="B503" s="3"/>
      <c r="C503" s="4"/>
      <c r="D503" s="4"/>
      <c r="E503" s="4"/>
      <c r="F503" s="35"/>
      <c r="G503" s="25"/>
      <c r="H503" s="35"/>
      <c r="I503" s="25"/>
    </row>
    <row r="504" spans="2:9" ht="12" customHeight="1">
      <c r="B504" s="3"/>
      <c r="C504" s="4"/>
      <c r="D504" s="4"/>
      <c r="E504" s="4"/>
      <c r="F504" s="35"/>
      <c r="G504" s="25"/>
      <c r="H504" s="35"/>
      <c r="I504" s="25"/>
    </row>
    <row r="505" spans="2:9" ht="12" customHeight="1">
      <c r="B505" s="3"/>
      <c r="C505" s="4"/>
      <c r="D505" s="4"/>
      <c r="E505" s="4"/>
      <c r="F505" s="35"/>
      <c r="G505" s="25"/>
      <c r="H505" s="35"/>
      <c r="I505" s="25"/>
    </row>
    <row r="506" spans="2:9" ht="12" customHeight="1">
      <c r="B506" s="3"/>
      <c r="C506" s="4"/>
      <c r="D506" s="4"/>
      <c r="E506" s="4"/>
      <c r="F506" s="35"/>
      <c r="G506" s="25"/>
      <c r="H506" s="35"/>
      <c r="I506" s="25"/>
    </row>
    <row r="507" spans="2:9" ht="12" customHeight="1">
      <c r="B507" s="3"/>
      <c r="C507" s="4"/>
      <c r="D507" s="4"/>
      <c r="E507" s="4"/>
      <c r="F507" s="35"/>
      <c r="G507" s="25"/>
      <c r="H507" s="35"/>
      <c r="I507" s="25"/>
    </row>
    <row r="508" spans="2:9" ht="12" customHeight="1">
      <c r="B508" s="3"/>
      <c r="C508" s="4"/>
      <c r="D508" s="4"/>
      <c r="E508" s="4"/>
      <c r="F508" s="35"/>
      <c r="G508" s="25"/>
      <c r="H508" s="35"/>
      <c r="I508" s="25"/>
    </row>
    <row r="509" spans="2:9" ht="12" customHeight="1">
      <c r="B509" s="3"/>
      <c r="C509" s="4"/>
      <c r="D509" s="4"/>
      <c r="E509" s="4"/>
      <c r="F509" s="35"/>
      <c r="G509" s="25"/>
      <c r="H509" s="35"/>
      <c r="I509" s="25"/>
    </row>
    <row r="510" spans="2:9" ht="12" customHeight="1">
      <c r="B510" s="3"/>
      <c r="C510" s="4"/>
      <c r="D510" s="4"/>
      <c r="E510" s="4"/>
      <c r="F510" s="35"/>
      <c r="G510" s="25"/>
      <c r="H510" s="35"/>
      <c r="I510" s="25"/>
    </row>
    <row r="511" spans="2:9" ht="12" customHeight="1">
      <c r="B511" s="3"/>
      <c r="C511" s="4"/>
      <c r="D511" s="4"/>
      <c r="E511" s="4"/>
      <c r="F511" s="35"/>
      <c r="G511" s="25"/>
      <c r="H511" s="35"/>
      <c r="I511" s="25"/>
    </row>
    <row r="512" spans="2:9" ht="12" customHeight="1">
      <c r="B512" s="3"/>
      <c r="C512" s="4"/>
      <c r="D512" s="4"/>
      <c r="E512" s="4"/>
      <c r="F512" s="35"/>
      <c r="G512" s="25"/>
      <c r="H512" s="35"/>
      <c r="I512" s="25"/>
    </row>
    <row r="513" spans="2:9" ht="12" customHeight="1">
      <c r="B513" s="3"/>
      <c r="C513" s="4"/>
      <c r="D513" s="4"/>
      <c r="E513" s="4"/>
      <c r="F513" s="35"/>
      <c r="G513" s="25"/>
      <c r="H513" s="35"/>
      <c r="I513" s="25"/>
    </row>
    <row r="514" spans="2:9" ht="12" customHeight="1">
      <c r="B514" s="3"/>
      <c r="C514" s="4"/>
      <c r="D514" s="4"/>
      <c r="E514" s="4"/>
      <c r="F514" s="35"/>
      <c r="G514" s="25"/>
      <c r="H514" s="35"/>
      <c r="I514" s="25"/>
    </row>
    <row r="515" spans="2:9" ht="12" customHeight="1">
      <c r="B515" s="3"/>
      <c r="C515" s="4"/>
      <c r="D515" s="4"/>
      <c r="E515" s="4"/>
      <c r="F515" s="35"/>
      <c r="G515" s="25"/>
      <c r="H515" s="35"/>
      <c r="I515" s="25"/>
    </row>
    <row r="516" spans="2:9" ht="12" customHeight="1">
      <c r="B516" s="3"/>
      <c r="C516" s="4"/>
      <c r="D516" s="4"/>
      <c r="E516" s="4"/>
      <c r="F516" s="35"/>
      <c r="G516" s="25"/>
      <c r="H516" s="35"/>
      <c r="I516" s="25"/>
    </row>
    <row r="517" spans="2:9" ht="12" customHeight="1">
      <c r="B517" s="3"/>
      <c r="C517" s="4"/>
      <c r="D517" s="4"/>
      <c r="E517" s="4"/>
      <c r="F517" s="35"/>
      <c r="G517" s="25"/>
      <c r="H517" s="35"/>
      <c r="I517" s="25"/>
    </row>
    <row r="518" spans="2:9" ht="12" customHeight="1">
      <c r="B518" s="3"/>
      <c r="C518" s="4"/>
      <c r="D518" s="4"/>
      <c r="E518" s="4"/>
      <c r="F518" s="35"/>
      <c r="G518" s="25"/>
      <c r="H518" s="35"/>
      <c r="I518" s="25"/>
    </row>
    <row r="519" spans="2:9" ht="12" customHeight="1">
      <c r="B519" s="3"/>
      <c r="C519" s="4"/>
      <c r="D519" s="4"/>
      <c r="E519" s="4"/>
      <c r="F519" s="35"/>
      <c r="G519" s="25"/>
      <c r="H519" s="35"/>
      <c r="I519" s="25"/>
    </row>
    <row r="520" spans="2:9" ht="12" customHeight="1">
      <c r="B520" s="3"/>
      <c r="C520" s="4"/>
      <c r="D520" s="4"/>
      <c r="E520" s="4"/>
      <c r="F520" s="35"/>
      <c r="G520" s="25"/>
      <c r="H520" s="35"/>
      <c r="I520" s="25"/>
    </row>
    <row r="521" spans="2:9" ht="12" customHeight="1">
      <c r="B521" s="3"/>
      <c r="C521" s="4"/>
      <c r="D521" s="4"/>
      <c r="E521" s="4"/>
      <c r="F521" s="35"/>
      <c r="G521" s="25"/>
      <c r="H521" s="35"/>
      <c r="I521" s="25"/>
    </row>
    <row r="522" spans="2:9" ht="12" customHeight="1">
      <c r="B522" s="3"/>
      <c r="C522" s="4"/>
      <c r="D522" s="4"/>
      <c r="E522" s="4"/>
      <c r="F522" s="35"/>
      <c r="G522" s="25"/>
      <c r="H522" s="35"/>
      <c r="I522" s="25"/>
    </row>
    <row r="523" spans="2:9" ht="12" customHeight="1">
      <c r="B523" s="3"/>
      <c r="C523" s="4"/>
      <c r="D523" s="4"/>
      <c r="E523" s="4"/>
      <c r="F523" s="35"/>
      <c r="G523" s="25"/>
      <c r="H523" s="35"/>
      <c r="I523" s="25"/>
    </row>
    <row r="524" spans="2:9" ht="12" customHeight="1">
      <c r="B524" s="3"/>
      <c r="C524" s="4"/>
      <c r="D524" s="4"/>
      <c r="E524" s="4"/>
      <c r="F524" s="35"/>
      <c r="G524" s="25"/>
      <c r="H524" s="35"/>
      <c r="I524" s="25"/>
    </row>
    <row r="525" spans="2:9" ht="12" customHeight="1">
      <c r="B525" s="3"/>
      <c r="C525" s="4"/>
      <c r="D525" s="4"/>
      <c r="E525" s="4"/>
      <c r="F525" s="35"/>
      <c r="G525" s="25"/>
      <c r="H525" s="35"/>
      <c r="I525" s="25"/>
    </row>
    <row r="526" spans="2:9" ht="12" customHeight="1">
      <c r="B526" s="3"/>
      <c r="C526" s="4"/>
      <c r="D526" s="4"/>
      <c r="E526" s="4"/>
      <c r="F526" s="35"/>
      <c r="G526" s="25"/>
      <c r="H526" s="35"/>
      <c r="I526" s="25"/>
    </row>
    <row r="527" spans="2:9" ht="12" customHeight="1">
      <c r="B527" s="3"/>
      <c r="C527" s="4"/>
      <c r="D527" s="4"/>
      <c r="E527" s="4"/>
      <c r="F527" s="35"/>
      <c r="G527" s="25"/>
      <c r="H527" s="35"/>
      <c r="I527" s="25"/>
    </row>
    <row r="528" spans="2:9" ht="12" customHeight="1">
      <c r="B528" s="3"/>
      <c r="C528" s="4"/>
      <c r="D528" s="4"/>
      <c r="E528" s="4"/>
      <c r="F528" s="35"/>
      <c r="G528" s="25"/>
      <c r="H528" s="35"/>
      <c r="I528" s="25"/>
    </row>
    <row r="529" spans="2:9" ht="12" customHeight="1">
      <c r="B529" s="3"/>
      <c r="C529" s="4"/>
      <c r="D529" s="4"/>
      <c r="E529" s="4"/>
      <c r="F529" s="35"/>
      <c r="G529" s="25"/>
      <c r="H529" s="35"/>
      <c r="I529" s="25"/>
    </row>
    <row r="530" spans="2:9" ht="12" customHeight="1">
      <c r="B530" s="3"/>
      <c r="C530" s="4"/>
      <c r="D530" s="4"/>
      <c r="E530" s="4"/>
      <c r="F530" s="35"/>
      <c r="G530" s="25"/>
      <c r="H530" s="35"/>
      <c r="I530" s="25"/>
    </row>
    <row r="531" spans="2:9" ht="12" customHeight="1">
      <c r="B531" s="3"/>
      <c r="C531" s="4"/>
      <c r="D531" s="4"/>
      <c r="E531" s="4"/>
      <c r="F531" s="35"/>
      <c r="G531" s="25"/>
      <c r="H531" s="35"/>
      <c r="I531" s="25"/>
    </row>
    <row r="532" spans="2:9" ht="12" customHeight="1">
      <c r="B532" s="3"/>
      <c r="C532" s="4"/>
      <c r="D532" s="4"/>
      <c r="E532" s="4"/>
      <c r="F532" s="35"/>
      <c r="G532" s="25"/>
      <c r="H532" s="35"/>
      <c r="I532" s="25"/>
    </row>
    <row r="533" spans="2:9" ht="12" customHeight="1">
      <c r="B533" s="3"/>
      <c r="C533" s="4"/>
      <c r="D533" s="4"/>
      <c r="E533" s="4"/>
      <c r="F533" s="35"/>
      <c r="G533" s="25"/>
      <c r="H533" s="35"/>
      <c r="I533" s="25"/>
    </row>
    <row r="534" spans="2:9" ht="12" customHeight="1">
      <c r="B534" s="3"/>
      <c r="C534" s="4"/>
      <c r="D534" s="4"/>
      <c r="E534" s="4"/>
      <c r="F534" s="35"/>
      <c r="G534" s="25"/>
      <c r="H534" s="35"/>
      <c r="I534" s="25"/>
    </row>
    <row r="535" spans="2:9" ht="12" customHeight="1">
      <c r="B535" s="3"/>
      <c r="C535" s="4"/>
      <c r="D535" s="4"/>
      <c r="E535" s="4"/>
      <c r="F535" s="35"/>
      <c r="G535" s="25"/>
      <c r="H535" s="35"/>
      <c r="I535" s="25"/>
    </row>
    <row r="536" spans="2:9" ht="12" customHeight="1">
      <c r="B536" s="3"/>
      <c r="C536" s="4"/>
      <c r="D536" s="4"/>
      <c r="E536" s="4"/>
      <c r="F536" s="35"/>
      <c r="G536" s="25"/>
      <c r="H536" s="35"/>
      <c r="I536" s="25"/>
    </row>
    <row r="537" spans="2:9" ht="12" customHeight="1">
      <c r="B537" s="3"/>
      <c r="C537" s="4"/>
      <c r="D537" s="4"/>
      <c r="E537" s="4"/>
      <c r="F537" s="35"/>
      <c r="G537" s="25"/>
      <c r="H537" s="35"/>
      <c r="I537" s="25"/>
    </row>
    <row r="538" spans="2:9" ht="12" customHeight="1">
      <c r="B538" s="3"/>
      <c r="C538" s="4"/>
      <c r="D538" s="4"/>
      <c r="E538" s="4"/>
      <c r="F538" s="35"/>
      <c r="G538" s="25"/>
      <c r="H538" s="35"/>
      <c r="I538" s="25"/>
    </row>
    <row r="539" spans="2:9" ht="12" customHeight="1">
      <c r="B539" s="3"/>
      <c r="C539" s="4"/>
      <c r="D539" s="4"/>
      <c r="E539" s="4"/>
      <c r="F539" s="35"/>
      <c r="G539" s="25"/>
      <c r="H539" s="35"/>
      <c r="I539" s="25"/>
    </row>
    <row r="540" spans="2:9" ht="12" customHeight="1">
      <c r="B540" s="3"/>
      <c r="C540" s="4"/>
      <c r="D540" s="4"/>
      <c r="E540" s="4"/>
      <c r="F540" s="35"/>
      <c r="G540" s="25"/>
      <c r="H540" s="35"/>
      <c r="I540" s="25"/>
    </row>
    <row r="541" spans="2:9" ht="12" customHeight="1">
      <c r="B541" s="3"/>
      <c r="C541" s="4"/>
      <c r="D541" s="4"/>
      <c r="E541" s="4"/>
      <c r="F541" s="35"/>
      <c r="G541" s="25"/>
      <c r="H541" s="35"/>
      <c r="I541" s="25"/>
    </row>
    <row r="542" spans="2:9" ht="12" customHeight="1">
      <c r="B542" s="3"/>
      <c r="C542" s="4"/>
      <c r="D542" s="4"/>
      <c r="E542" s="4"/>
      <c r="F542" s="35"/>
      <c r="G542" s="25"/>
      <c r="H542" s="35"/>
      <c r="I542" s="25"/>
    </row>
    <row r="543" spans="2:9" ht="12" customHeight="1">
      <c r="B543" s="3"/>
      <c r="C543" s="4"/>
      <c r="D543" s="4"/>
      <c r="E543" s="4"/>
      <c r="F543" s="35"/>
      <c r="G543" s="25"/>
      <c r="H543" s="35"/>
      <c r="I543" s="25"/>
    </row>
    <row r="544" spans="2:9" ht="12" customHeight="1">
      <c r="B544" s="3"/>
      <c r="C544" s="4"/>
      <c r="D544" s="4"/>
      <c r="E544" s="4"/>
      <c r="F544" s="35"/>
      <c r="G544" s="25"/>
      <c r="H544" s="35"/>
      <c r="I544" s="25"/>
    </row>
    <row r="545" spans="2:9" ht="12" customHeight="1">
      <c r="B545" s="3"/>
      <c r="C545" s="4"/>
      <c r="D545" s="4"/>
      <c r="E545" s="4"/>
      <c r="F545" s="35"/>
      <c r="G545" s="25"/>
      <c r="H545" s="35"/>
      <c r="I545" s="25"/>
    </row>
    <row r="546" spans="2:9" ht="12" customHeight="1">
      <c r="B546" s="3"/>
      <c r="C546" s="4"/>
      <c r="D546" s="4"/>
      <c r="E546" s="4"/>
      <c r="F546" s="35"/>
      <c r="G546" s="25"/>
      <c r="H546" s="35"/>
      <c r="I546" s="25"/>
    </row>
    <row r="547" spans="2:9" ht="12" customHeight="1">
      <c r="B547" s="3"/>
      <c r="C547" s="4"/>
      <c r="D547" s="4"/>
      <c r="E547" s="4"/>
      <c r="F547" s="35"/>
      <c r="G547" s="25"/>
      <c r="H547" s="35"/>
      <c r="I547" s="25"/>
    </row>
    <row r="548" spans="2:9" ht="12" customHeight="1">
      <c r="B548" s="3"/>
      <c r="C548" s="4"/>
      <c r="D548" s="4"/>
      <c r="E548" s="4"/>
      <c r="F548" s="35"/>
      <c r="G548" s="25"/>
      <c r="H548" s="35"/>
      <c r="I548" s="25"/>
    </row>
    <row r="549" spans="2:9" ht="12" customHeight="1">
      <c r="B549" s="3"/>
      <c r="C549" s="4"/>
      <c r="D549" s="4"/>
      <c r="E549" s="4"/>
      <c r="F549" s="35"/>
      <c r="G549" s="25"/>
      <c r="H549" s="35"/>
      <c r="I549" s="25"/>
    </row>
    <row r="550" spans="2:9" ht="12" customHeight="1">
      <c r="B550" s="3"/>
      <c r="C550" s="4"/>
      <c r="D550" s="4"/>
      <c r="E550" s="4"/>
      <c r="F550" s="35"/>
      <c r="G550" s="25"/>
      <c r="H550" s="35"/>
      <c r="I550" s="25"/>
    </row>
    <row r="551" spans="2:9" ht="12" customHeight="1">
      <c r="B551" s="3"/>
      <c r="C551" s="4"/>
      <c r="D551" s="4"/>
      <c r="E551" s="4"/>
      <c r="F551" s="35"/>
      <c r="G551" s="25"/>
      <c r="H551" s="35"/>
      <c r="I551" s="25"/>
    </row>
    <row r="552" spans="2:9" ht="12" customHeight="1">
      <c r="B552" s="3"/>
      <c r="C552" s="4"/>
      <c r="D552" s="4"/>
      <c r="E552" s="4"/>
      <c r="F552" s="35"/>
      <c r="G552" s="25"/>
      <c r="H552" s="35"/>
      <c r="I552" s="25"/>
    </row>
    <row r="553" spans="2:9" ht="12" customHeight="1">
      <c r="B553" s="3"/>
      <c r="C553" s="4"/>
      <c r="D553" s="4"/>
      <c r="E553" s="4"/>
      <c r="F553" s="35"/>
      <c r="G553" s="25"/>
      <c r="H553" s="35"/>
      <c r="I553" s="25"/>
    </row>
    <row r="554" spans="2:9" ht="12" customHeight="1">
      <c r="B554" s="3"/>
      <c r="C554" s="4"/>
      <c r="D554" s="4"/>
      <c r="E554" s="4"/>
      <c r="F554" s="35"/>
      <c r="G554" s="25"/>
      <c r="H554" s="35"/>
      <c r="I554" s="25"/>
    </row>
    <row r="555" spans="2:9" ht="12" customHeight="1">
      <c r="B555" s="3"/>
      <c r="C555" s="4"/>
      <c r="D555" s="4"/>
      <c r="E555" s="4"/>
      <c r="F555" s="35"/>
      <c r="G555" s="25"/>
      <c r="H555" s="35"/>
      <c r="I555" s="25"/>
    </row>
    <row r="556" spans="2:9" ht="12" customHeight="1">
      <c r="B556" s="3"/>
      <c r="C556" s="4"/>
      <c r="D556" s="4"/>
      <c r="E556" s="4"/>
      <c r="F556" s="35"/>
      <c r="G556" s="25"/>
      <c r="H556" s="35"/>
      <c r="I556" s="25"/>
    </row>
    <row r="557" spans="2:9" ht="12" customHeight="1">
      <c r="B557" s="3"/>
      <c r="C557" s="4"/>
      <c r="D557" s="4"/>
      <c r="E557" s="4"/>
      <c r="F557" s="35"/>
      <c r="G557" s="25"/>
      <c r="H557" s="35"/>
      <c r="I557" s="25"/>
    </row>
    <row r="558" spans="2:9" ht="12" customHeight="1">
      <c r="B558" s="3"/>
      <c r="C558" s="4"/>
      <c r="D558" s="4"/>
      <c r="E558" s="4"/>
      <c r="F558" s="35"/>
      <c r="G558" s="25"/>
      <c r="H558" s="35"/>
      <c r="I558" s="25"/>
    </row>
    <row r="559" spans="2:9" ht="12" customHeight="1">
      <c r="B559" s="3"/>
      <c r="C559" s="4"/>
      <c r="D559" s="4"/>
      <c r="E559" s="4"/>
      <c r="F559" s="35"/>
      <c r="G559" s="25"/>
      <c r="H559" s="35"/>
      <c r="I559" s="25"/>
    </row>
    <row r="560" spans="2:9" ht="12" customHeight="1">
      <c r="B560" s="3"/>
      <c r="C560" s="4"/>
      <c r="D560" s="4"/>
      <c r="E560" s="4"/>
      <c r="F560" s="35"/>
      <c r="G560" s="25"/>
      <c r="H560" s="35"/>
      <c r="I560" s="25"/>
    </row>
    <row r="561" spans="2:9" ht="12" customHeight="1">
      <c r="B561" s="3"/>
      <c r="C561" s="4"/>
      <c r="D561" s="4"/>
      <c r="E561" s="4"/>
      <c r="F561" s="35"/>
      <c r="G561" s="25"/>
      <c r="H561" s="35"/>
      <c r="I561" s="25"/>
    </row>
    <row r="562" spans="2:9" ht="12" customHeight="1">
      <c r="B562" s="3"/>
      <c r="C562" s="4"/>
      <c r="D562" s="4"/>
      <c r="E562" s="4"/>
      <c r="F562" s="35"/>
      <c r="G562" s="25"/>
      <c r="H562" s="35"/>
      <c r="I562" s="25"/>
    </row>
    <row r="563" spans="2:9" ht="12" customHeight="1">
      <c r="B563" s="3"/>
      <c r="C563" s="4"/>
      <c r="D563" s="4"/>
      <c r="E563" s="4"/>
      <c r="F563" s="35"/>
      <c r="G563" s="25"/>
      <c r="H563" s="35"/>
      <c r="I563" s="25"/>
    </row>
    <row r="564" spans="2:9" ht="12" customHeight="1">
      <c r="B564" s="3"/>
      <c r="C564" s="4"/>
      <c r="D564" s="4"/>
      <c r="E564" s="4"/>
      <c r="F564" s="35"/>
      <c r="G564" s="25"/>
      <c r="H564" s="35"/>
      <c r="I564" s="25"/>
    </row>
    <row r="565" spans="2:9" ht="12" customHeight="1">
      <c r="B565" s="3"/>
      <c r="C565" s="4"/>
      <c r="D565" s="4"/>
      <c r="E565" s="4"/>
      <c r="F565" s="35"/>
      <c r="G565" s="25"/>
      <c r="H565" s="35"/>
      <c r="I565" s="25"/>
    </row>
    <row r="566" spans="2:9" ht="12" customHeight="1">
      <c r="B566" s="3"/>
      <c r="C566" s="4"/>
      <c r="D566" s="4"/>
      <c r="E566" s="4"/>
      <c r="F566" s="35"/>
      <c r="G566" s="25"/>
      <c r="H566" s="35"/>
      <c r="I566" s="25"/>
    </row>
    <row r="567" spans="2:9" ht="12" customHeight="1">
      <c r="B567" s="3"/>
      <c r="C567" s="4"/>
      <c r="D567" s="4"/>
      <c r="E567" s="4"/>
      <c r="F567" s="35"/>
      <c r="G567" s="25"/>
      <c r="H567" s="35"/>
      <c r="I567" s="25"/>
    </row>
    <row r="568" spans="2:9" ht="12" customHeight="1">
      <c r="B568" s="3"/>
      <c r="C568" s="4"/>
      <c r="D568" s="4"/>
      <c r="E568" s="4"/>
      <c r="F568" s="35"/>
      <c r="G568" s="25"/>
      <c r="H568" s="35"/>
      <c r="I568" s="25"/>
    </row>
    <row r="569" spans="2:9" ht="12" customHeight="1">
      <c r="B569" s="3"/>
      <c r="C569" s="4"/>
      <c r="D569" s="4"/>
      <c r="E569" s="4"/>
      <c r="F569" s="35"/>
      <c r="G569" s="25"/>
      <c r="H569" s="35"/>
      <c r="I569" s="25"/>
    </row>
    <row r="570" spans="2:9" ht="12" customHeight="1">
      <c r="B570" s="3"/>
      <c r="C570" s="4"/>
      <c r="D570" s="4"/>
      <c r="E570" s="4"/>
      <c r="F570" s="35"/>
      <c r="G570" s="25"/>
      <c r="H570" s="35"/>
      <c r="I570" s="25"/>
    </row>
    <row r="571" spans="2:9" ht="12" customHeight="1">
      <c r="B571" s="3"/>
      <c r="C571" s="4"/>
      <c r="D571" s="4"/>
      <c r="E571" s="4"/>
      <c r="F571" s="35"/>
      <c r="G571" s="25"/>
      <c r="H571" s="35"/>
      <c r="I571" s="25"/>
    </row>
    <row r="572" spans="2:9" ht="12" customHeight="1">
      <c r="B572" s="3"/>
      <c r="C572" s="4"/>
      <c r="D572" s="4"/>
      <c r="E572" s="4"/>
      <c r="F572" s="35"/>
      <c r="G572" s="25"/>
      <c r="H572" s="35"/>
      <c r="I572" s="25"/>
    </row>
    <row r="573" spans="2:9" ht="12" customHeight="1">
      <c r="B573" s="3"/>
      <c r="C573" s="4"/>
      <c r="D573" s="4"/>
      <c r="E573" s="4"/>
      <c r="F573" s="35"/>
      <c r="G573" s="25"/>
      <c r="H573" s="35"/>
      <c r="I573" s="25"/>
    </row>
    <row r="574" spans="2:9" ht="12" customHeight="1">
      <c r="B574" s="3"/>
      <c r="C574" s="4"/>
      <c r="D574" s="4"/>
      <c r="E574" s="4"/>
      <c r="F574" s="35"/>
      <c r="G574" s="25"/>
      <c r="H574" s="35"/>
      <c r="I574" s="25"/>
    </row>
    <row r="575" spans="2:9" ht="12" customHeight="1">
      <c r="B575" s="3"/>
      <c r="C575" s="4"/>
      <c r="D575" s="4"/>
      <c r="E575" s="4"/>
      <c r="F575" s="35"/>
      <c r="G575" s="25"/>
      <c r="H575" s="35"/>
      <c r="I575" s="25"/>
    </row>
    <row r="576" spans="2:9" ht="12" customHeight="1">
      <c r="B576" s="3"/>
      <c r="C576" s="4"/>
      <c r="D576" s="4"/>
      <c r="E576" s="4"/>
      <c r="F576" s="35"/>
      <c r="G576" s="25"/>
      <c r="H576" s="35"/>
      <c r="I576" s="25"/>
    </row>
    <row r="577" spans="2:9" ht="12" customHeight="1">
      <c r="B577" s="3"/>
      <c r="C577" s="4"/>
      <c r="D577" s="4"/>
      <c r="E577" s="4"/>
      <c r="F577" s="35"/>
      <c r="G577" s="25"/>
      <c r="H577" s="35"/>
      <c r="I577" s="25"/>
    </row>
    <row r="578" spans="2:9" ht="12" customHeight="1">
      <c r="B578" s="3"/>
      <c r="C578" s="4"/>
      <c r="D578" s="4"/>
      <c r="E578" s="4"/>
      <c r="F578" s="35"/>
      <c r="G578" s="25"/>
      <c r="H578" s="35"/>
      <c r="I578" s="25"/>
    </row>
    <row r="579" spans="2:9" ht="12" customHeight="1">
      <c r="B579" s="3"/>
      <c r="C579" s="4"/>
      <c r="D579" s="4"/>
      <c r="E579" s="4"/>
      <c r="F579" s="35"/>
      <c r="G579" s="25"/>
      <c r="H579" s="35"/>
      <c r="I579" s="25"/>
    </row>
    <row r="580" spans="2:9" ht="12" customHeight="1">
      <c r="B580" s="3"/>
      <c r="C580" s="4"/>
      <c r="D580" s="4"/>
      <c r="E580" s="4"/>
      <c r="F580" s="35"/>
      <c r="G580" s="25"/>
      <c r="H580" s="35"/>
      <c r="I580" s="25"/>
    </row>
    <row r="581" spans="2:9" ht="12" customHeight="1">
      <c r="B581" s="3"/>
      <c r="C581" s="4"/>
      <c r="D581" s="4"/>
      <c r="E581" s="4"/>
      <c r="F581" s="35"/>
      <c r="G581" s="25"/>
      <c r="H581" s="35"/>
      <c r="I581" s="25"/>
    </row>
    <row r="582" spans="2:9" ht="12" customHeight="1">
      <c r="B582" s="3"/>
      <c r="C582" s="4"/>
      <c r="D582" s="4"/>
      <c r="E582" s="4"/>
      <c r="F582" s="35"/>
      <c r="G582" s="25"/>
      <c r="H582" s="35"/>
      <c r="I582" s="25"/>
    </row>
    <row r="583" spans="2:9" ht="12" customHeight="1">
      <c r="B583" s="3"/>
      <c r="C583" s="4"/>
      <c r="D583" s="4"/>
      <c r="E583" s="4"/>
      <c r="F583" s="35"/>
      <c r="G583" s="25"/>
      <c r="H583" s="35"/>
      <c r="I583" s="25"/>
    </row>
    <row r="584" spans="2:9" ht="12" customHeight="1">
      <c r="B584" s="3"/>
      <c r="C584" s="4"/>
      <c r="D584" s="4"/>
      <c r="E584" s="4"/>
      <c r="F584" s="35"/>
      <c r="G584" s="25"/>
      <c r="H584" s="35"/>
      <c r="I584" s="25"/>
    </row>
    <row r="585" spans="2:9" ht="12" customHeight="1">
      <c r="B585" s="3"/>
      <c r="C585" s="4"/>
      <c r="D585" s="4"/>
      <c r="E585" s="4"/>
      <c r="F585" s="35"/>
      <c r="G585" s="25"/>
      <c r="H585" s="35"/>
      <c r="I585" s="25"/>
    </row>
    <row r="586" spans="2:9" ht="12" customHeight="1">
      <c r="B586" s="3"/>
      <c r="C586" s="4"/>
      <c r="D586" s="4"/>
      <c r="E586" s="4"/>
      <c r="F586" s="35"/>
      <c r="G586" s="25"/>
      <c r="H586" s="35"/>
      <c r="I586" s="25"/>
    </row>
    <row r="587" spans="2:9" ht="12" customHeight="1">
      <c r="B587" s="3"/>
      <c r="C587" s="4"/>
      <c r="D587" s="4"/>
      <c r="E587" s="4"/>
      <c r="F587" s="35"/>
      <c r="G587" s="25"/>
      <c r="H587" s="35"/>
      <c r="I587" s="25"/>
    </row>
    <row r="588" spans="2:9" ht="12" customHeight="1">
      <c r="B588" s="3"/>
      <c r="C588" s="4"/>
      <c r="D588" s="4"/>
      <c r="E588" s="4"/>
      <c r="F588" s="35"/>
      <c r="G588" s="25"/>
      <c r="H588" s="35"/>
      <c r="I588" s="25"/>
    </row>
    <row r="589" spans="2:9" ht="12" customHeight="1">
      <c r="B589" s="3"/>
      <c r="C589" s="4"/>
      <c r="D589" s="4"/>
      <c r="E589" s="4"/>
      <c r="F589" s="35"/>
      <c r="G589" s="25"/>
      <c r="H589" s="35"/>
      <c r="I589" s="25"/>
    </row>
    <row r="590" spans="2:9" ht="12" customHeight="1">
      <c r="B590" s="3"/>
      <c r="C590" s="4"/>
      <c r="D590" s="4"/>
      <c r="E590" s="4"/>
      <c r="F590" s="35"/>
      <c r="G590" s="25"/>
      <c r="H590" s="35"/>
      <c r="I590" s="25"/>
    </row>
    <row r="591" spans="2:9" ht="12" customHeight="1">
      <c r="B591" s="3"/>
      <c r="C591" s="4"/>
      <c r="D591" s="4"/>
      <c r="E591" s="4"/>
      <c r="F591" s="35"/>
      <c r="G591" s="25"/>
      <c r="H591" s="35"/>
      <c r="I591" s="25"/>
    </row>
    <row r="592" spans="2:9" ht="12" customHeight="1">
      <c r="B592" s="3"/>
      <c r="C592" s="4"/>
      <c r="D592" s="4"/>
      <c r="E592" s="4"/>
      <c r="F592" s="35"/>
      <c r="G592" s="25"/>
      <c r="H592" s="35"/>
      <c r="I592" s="25"/>
    </row>
    <row r="593" spans="2:9" ht="12" customHeight="1">
      <c r="B593" s="3"/>
      <c r="C593" s="4"/>
      <c r="D593" s="4"/>
      <c r="E593" s="4"/>
      <c r="F593" s="35"/>
      <c r="G593" s="25"/>
      <c r="H593" s="35"/>
      <c r="I593" s="25"/>
    </row>
    <row r="594" spans="2:9" ht="12" customHeight="1">
      <c r="B594" s="3"/>
      <c r="C594" s="4"/>
      <c r="D594" s="4"/>
      <c r="E594" s="4"/>
      <c r="F594" s="35"/>
      <c r="G594" s="25"/>
      <c r="H594" s="35"/>
      <c r="I594" s="25"/>
    </row>
    <row r="595" spans="2:9" ht="12" customHeight="1">
      <c r="B595" s="3"/>
      <c r="C595" s="4"/>
      <c r="D595" s="4"/>
      <c r="E595" s="4"/>
      <c r="F595" s="35"/>
      <c r="G595" s="25"/>
      <c r="H595" s="35"/>
      <c r="I595" s="25"/>
    </row>
    <row r="596" spans="2:9" ht="12" customHeight="1">
      <c r="B596" s="3"/>
      <c r="C596" s="4"/>
      <c r="D596" s="4"/>
      <c r="E596" s="4"/>
      <c r="F596" s="35"/>
      <c r="G596" s="25"/>
      <c r="H596" s="35"/>
      <c r="I596" s="25"/>
    </row>
    <row r="597" spans="2:9" ht="12" customHeight="1">
      <c r="B597" s="3"/>
      <c r="C597" s="4"/>
      <c r="D597" s="4"/>
      <c r="E597" s="4"/>
      <c r="F597" s="35"/>
      <c r="G597" s="25"/>
      <c r="H597" s="35"/>
      <c r="I597" s="25"/>
    </row>
    <row r="598" spans="2:9" ht="12" customHeight="1">
      <c r="B598" s="3"/>
      <c r="C598" s="4"/>
      <c r="D598" s="4"/>
      <c r="E598" s="4"/>
      <c r="F598" s="35"/>
      <c r="G598" s="25"/>
      <c r="H598" s="35"/>
      <c r="I598" s="25"/>
    </row>
    <row r="599" spans="2:9" ht="12" customHeight="1">
      <c r="B599" s="3"/>
      <c r="C599" s="4"/>
      <c r="D599" s="4"/>
      <c r="E599" s="4"/>
      <c r="F599" s="35"/>
      <c r="G599" s="25"/>
      <c r="H599" s="35"/>
      <c r="I599" s="25"/>
    </row>
    <row r="600" spans="2:9" ht="12" customHeight="1">
      <c r="B600" s="3"/>
      <c r="C600" s="4"/>
      <c r="D600" s="4"/>
      <c r="E600" s="4"/>
      <c r="F600" s="35"/>
      <c r="G600" s="25"/>
      <c r="H600" s="35"/>
      <c r="I600" s="25"/>
    </row>
    <row r="601" spans="2:9" ht="12" customHeight="1">
      <c r="B601" s="3"/>
      <c r="C601" s="4"/>
      <c r="D601" s="4"/>
      <c r="E601" s="4"/>
      <c r="F601" s="35"/>
      <c r="G601" s="25"/>
      <c r="H601" s="35"/>
      <c r="I601" s="25"/>
    </row>
    <row r="602" spans="2:9" ht="12" customHeight="1">
      <c r="B602" s="3"/>
      <c r="C602" s="4"/>
      <c r="D602" s="4"/>
      <c r="E602" s="4"/>
      <c r="F602" s="35"/>
      <c r="G602" s="25"/>
      <c r="H602" s="35"/>
      <c r="I602" s="25"/>
    </row>
    <row r="603" spans="2:9" ht="12" customHeight="1">
      <c r="B603" s="3"/>
      <c r="C603" s="4"/>
      <c r="D603" s="4"/>
      <c r="E603" s="4"/>
      <c r="F603" s="35"/>
      <c r="G603" s="25"/>
      <c r="H603" s="35"/>
      <c r="I603" s="25"/>
    </row>
    <row r="604" spans="2:9" ht="12" customHeight="1">
      <c r="B604" s="3"/>
      <c r="C604" s="4"/>
      <c r="D604" s="4"/>
      <c r="E604" s="4"/>
      <c r="F604" s="35"/>
      <c r="G604" s="25"/>
      <c r="H604" s="35"/>
      <c r="I604" s="25"/>
    </row>
    <row r="605" spans="2:9" ht="12" customHeight="1">
      <c r="B605" s="3"/>
      <c r="C605" s="4"/>
      <c r="D605" s="4"/>
      <c r="E605" s="4"/>
      <c r="F605" s="35"/>
      <c r="G605" s="25"/>
      <c r="H605" s="35"/>
      <c r="I605" s="25"/>
    </row>
    <row r="606" spans="2:9" ht="12" customHeight="1">
      <c r="B606" s="3"/>
      <c r="C606" s="4"/>
      <c r="D606" s="4"/>
      <c r="E606" s="4"/>
      <c r="F606" s="35"/>
      <c r="G606" s="25"/>
      <c r="H606" s="35"/>
      <c r="I606" s="25"/>
    </row>
    <row r="607" spans="2:9" ht="12" customHeight="1">
      <c r="B607" s="3"/>
      <c r="C607" s="4"/>
      <c r="D607" s="4"/>
      <c r="E607" s="4"/>
      <c r="F607" s="35"/>
      <c r="G607" s="25"/>
      <c r="H607" s="35"/>
      <c r="I607" s="25"/>
    </row>
    <row r="608" spans="2:9" ht="12" customHeight="1">
      <c r="B608" s="3"/>
      <c r="C608" s="4"/>
      <c r="D608" s="4"/>
      <c r="E608" s="4"/>
      <c r="F608" s="35"/>
      <c r="G608" s="25"/>
      <c r="H608" s="35"/>
      <c r="I608" s="25"/>
    </row>
    <row r="609" spans="2:9" ht="12" customHeight="1">
      <c r="B609" s="3"/>
      <c r="C609" s="4"/>
      <c r="D609" s="4"/>
      <c r="E609" s="4"/>
      <c r="F609" s="35"/>
      <c r="G609" s="25"/>
      <c r="H609" s="35"/>
      <c r="I609" s="25"/>
    </row>
    <row r="610" spans="2:9" ht="12" customHeight="1">
      <c r="B610" s="3"/>
      <c r="C610" s="4"/>
      <c r="D610" s="4"/>
      <c r="E610" s="4"/>
      <c r="F610" s="35"/>
      <c r="G610" s="25"/>
      <c r="H610" s="35"/>
      <c r="I610" s="25"/>
    </row>
    <row r="611" spans="2:9" ht="12" customHeight="1">
      <c r="B611" s="3"/>
      <c r="C611" s="4"/>
      <c r="D611" s="4"/>
      <c r="E611" s="4"/>
      <c r="F611" s="35"/>
      <c r="G611" s="25"/>
      <c r="H611" s="35"/>
      <c r="I611" s="25"/>
    </row>
    <row r="612" spans="2:9" ht="12" customHeight="1">
      <c r="B612" s="3"/>
      <c r="C612" s="4"/>
      <c r="D612" s="4"/>
      <c r="E612" s="4"/>
      <c r="F612" s="35"/>
      <c r="G612" s="25"/>
      <c r="H612" s="35"/>
      <c r="I612" s="25"/>
    </row>
    <row r="613" spans="2:9" ht="12" customHeight="1">
      <c r="B613" s="3"/>
      <c r="C613" s="4"/>
      <c r="D613" s="4"/>
      <c r="E613" s="4"/>
      <c r="F613" s="35"/>
      <c r="G613" s="25"/>
      <c r="H613" s="35"/>
      <c r="I613" s="25"/>
    </row>
    <row r="614" spans="2:9" ht="12" customHeight="1">
      <c r="B614" s="3"/>
      <c r="C614" s="4"/>
      <c r="D614" s="4"/>
      <c r="E614" s="4"/>
      <c r="F614" s="35"/>
      <c r="G614" s="25"/>
      <c r="H614" s="35"/>
      <c r="I614" s="25"/>
    </row>
    <row r="615" spans="2:9" ht="12" customHeight="1">
      <c r="B615" s="3"/>
      <c r="C615" s="4"/>
      <c r="D615" s="4"/>
      <c r="E615" s="4"/>
      <c r="F615" s="35"/>
      <c r="G615" s="25"/>
      <c r="H615" s="35"/>
      <c r="I615" s="25"/>
    </row>
    <row r="616" spans="2:9" ht="12" customHeight="1">
      <c r="B616" s="3"/>
      <c r="C616" s="4"/>
      <c r="D616" s="4"/>
      <c r="E616" s="4"/>
      <c r="F616" s="35"/>
      <c r="G616" s="25"/>
      <c r="H616" s="35"/>
      <c r="I616" s="25"/>
    </row>
    <row r="617" spans="2:9" ht="12" customHeight="1">
      <c r="B617" s="3"/>
      <c r="C617" s="4"/>
      <c r="D617" s="4"/>
      <c r="E617" s="4"/>
      <c r="F617" s="35"/>
      <c r="G617" s="25"/>
      <c r="H617" s="35"/>
      <c r="I617" s="25"/>
    </row>
    <row r="618" spans="2:9" ht="12" customHeight="1">
      <c r="B618" s="3"/>
      <c r="C618" s="4"/>
      <c r="D618" s="4"/>
      <c r="E618" s="4"/>
      <c r="F618" s="35"/>
      <c r="G618" s="25"/>
      <c r="H618" s="35"/>
      <c r="I618" s="25"/>
    </row>
    <row r="619" spans="2:9" ht="12" customHeight="1">
      <c r="B619" s="3"/>
      <c r="C619" s="4"/>
      <c r="D619" s="4"/>
      <c r="E619" s="4"/>
      <c r="F619" s="35"/>
      <c r="G619" s="25"/>
      <c r="H619" s="35"/>
      <c r="I619" s="25"/>
    </row>
    <row r="620" spans="2:9" ht="12" customHeight="1">
      <c r="B620" s="3"/>
      <c r="C620" s="4"/>
      <c r="D620" s="4"/>
      <c r="E620" s="4"/>
      <c r="F620" s="35"/>
      <c r="G620" s="25"/>
      <c r="H620" s="35"/>
      <c r="I620" s="25"/>
    </row>
    <row r="621" spans="2:9" ht="12" customHeight="1">
      <c r="B621" s="3"/>
      <c r="C621" s="4"/>
      <c r="D621" s="4"/>
      <c r="E621" s="4"/>
      <c r="F621" s="35"/>
      <c r="G621" s="25"/>
      <c r="H621" s="35"/>
      <c r="I621" s="25"/>
    </row>
    <row r="622" spans="2:9" ht="12" customHeight="1">
      <c r="B622" s="3"/>
      <c r="C622" s="4"/>
      <c r="D622" s="4"/>
      <c r="E622" s="4"/>
      <c r="F622" s="35"/>
      <c r="G622" s="25"/>
      <c r="H622" s="35"/>
      <c r="I622" s="25"/>
    </row>
    <row r="623" spans="2:9" ht="12" customHeight="1">
      <c r="B623" s="3"/>
      <c r="C623" s="4"/>
      <c r="D623" s="4"/>
      <c r="E623" s="4"/>
      <c r="F623" s="35"/>
      <c r="G623" s="25"/>
      <c r="H623" s="35"/>
      <c r="I623" s="25"/>
    </row>
    <row r="624" spans="2:9" ht="12" customHeight="1">
      <c r="B624" s="3"/>
      <c r="C624" s="4"/>
      <c r="D624" s="4"/>
      <c r="E624" s="4"/>
      <c r="F624" s="35"/>
      <c r="G624" s="25"/>
      <c r="H624" s="35"/>
      <c r="I624" s="25"/>
    </row>
    <row r="625" spans="2:9" ht="12" customHeight="1">
      <c r="B625" s="3"/>
      <c r="C625" s="4"/>
      <c r="D625" s="4"/>
      <c r="E625" s="4"/>
      <c r="F625" s="35"/>
      <c r="G625" s="25"/>
      <c r="H625" s="35"/>
      <c r="I625" s="25"/>
    </row>
    <row r="626" spans="2:9" ht="12" customHeight="1">
      <c r="B626" s="3"/>
      <c r="C626" s="4"/>
      <c r="D626" s="4"/>
      <c r="E626" s="4"/>
      <c r="F626" s="35"/>
      <c r="G626" s="25"/>
      <c r="H626" s="35"/>
      <c r="I626" s="25"/>
    </row>
    <row r="627" spans="2:9" ht="12" customHeight="1">
      <c r="B627" s="3"/>
      <c r="C627" s="4"/>
      <c r="D627" s="4"/>
      <c r="E627" s="4"/>
      <c r="F627" s="35"/>
      <c r="G627" s="25"/>
      <c r="H627" s="35"/>
      <c r="I627" s="25"/>
    </row>
    <row r="628" spans="2:9" ht="12" customHeight="1">
      <c r="B628" s="3"/>
      <c r="C628" s="4"/>
      <c r="D628" s="4"/>
      <c r="E628" s="4"/>
      <c r="F628" s="35"/>
      <c r="G628" s="25"/>
      <c r="H628" s="35"/>
      <c r="I628" s="25"/>
    </row>
    <row r="629" spans="2:9" ht="12" customHeight="1">
      <c r="B629" s="3"/>
      <c r="C629" s="4"/>
      <c r="D629" s="4"/>
      <c r="E629" s="4"/>
      <c r="F629" s="35"/>
      <c r="G629" s="25"/>
      <c r="H629" s="35"/>
      <c r="I629" s="25"/>
    </row>
    <row r="630" spans="2:9" ht="12" customHeight="1">
      <c r="B630" s="3"/>
      <c r="C630" s="4"/>
      <c r="D630" s="4"/>
      <c r="E630" s="4"/>
      <c r="F630" s="35"/>
      <c r="G630" s="25"/>
      <c r="H630" s="35"/>
      <c r="I630" s="25"/>
    </row>
    <row r="631" spans="2:9" ht="12" customHeight="1">
      <c r="B631" s="3"/>
      <c r="C631" s="4"/>
      <c r="D631" s="4"/>
      <c r="E631" s="4"/>
      <c r="F631" s="35"/>
      <c r="G631" s="25"/>
      <c r="H631" s="35"/>
      <c r="I631" s="25"/>
    </row>
    <row r="632" spans="2:9" ht="12" customHeight="1">
      <c r="B632" s="3"/>
      <c r="C632" s="4"/>
      <c r="D632" s="4"/>
      <c r="E632" s="4"/>
      <c r="F632" s="35"/>
      <c r="G632" s="25"/>
      <c r="H632" s="35"/>
      <c r="I632" s="25"/>
    </row>
    <row r="633" spans="2:9" ht="12" customHeight="1">
      <c r="B633" s="3"/>
      <c r="C633" s="4"/>
      <c r="D633" s="4"/>
      <c r="E633" s="4"/>
      <c r="F633" s="35"/>
      <c r="G633" s="25"/>
      <c r="H633" s="35"/>
      <c r="I633" s="25"/>
    </row>
    <row r="634" spans="2:9" ht="12" customHeight="1">
      <c r="B634" s="3"/>
      <c r="C634" s="4"/>
      <c r="D634" s="4"/>
      <c r="E634" s="4"/>
      <c r="F634" s="35"/>
      <c r="G634" s="25"/>
      <c r="H634" s="35"/>
      <c r="I634" s="25"/>
    </row>
    <row r="635" spans="2:9" ht="12" customHeight="1">
      <c r="B635" s="3"/>
      <c r="C635" s="4"/>
      <c r="D635" s="4"/>
      <c r="E635" s="4"/>
      <c r="F635" s="35"/>
      <c r="G635" s="25"/>
      <c r="H635" s="35"/>
      <c r="I635" s="25"/>
    </row>
    <row r="636" spans="2:9" ht="12" customHeight="1">
      <c r="B636" s="3"/>
      <c r="C636" s="4"/>
      <c r="D636" s="4"/>
      <c r="E636" s="4"/>
      <c r="F636" s="35"/>
      <c r="G636" s="25"/>
      <c r="H636" s="35"/>
      <c r="I636" s="25"/>
    </row>
    <row r="637" spans="2:9" ht="12" customHeight="1">
      <c r="B637" s="3"/>
      <c r="C637" s="4"/>
      <c r="D637" s="4"/>
      <c r="E637" s="4"/>
      <c r="F637" s="35"/>
      <c r="G637" s="25"/>
      <c r="H637" s="35"/>
      <c r="I637" s="25"/>
    </row>
    <row r="638" spans="2:9" ht="12" customHeight="1">
      <c r="B638" s="3"/>
      <c r="C638" s="4"/>
      <c r="D638" s="4"/>
      <c r="E638" s="4"/>
      <c r="F638" s="35"/>
      <c r="G638" s="25"/>
      <c r="H638" s="35"/>
      <c r="I638" s="25"/>
    </row>
    <row r="639" spans="2:9" ht="12" customHeight="1">
      <c r="B639" s="3"/>
      <c r="C639" s="4"/>
      <c r="D639" s="4"/>
      <c r="E639" s="4"/>
      <c r="F639" s="35"/>
      <c r="G639" s="25"/>
      <c r="H639" s="35"/>
      <c r="I639" s="25"/>
    </row>
    <row r="640" spans="2:9" ht="12" customHeight="1">
      <c r="B640" s="3"/>
      <c r="C640" s="4"/>
      <c r="D640" s="4"/>
      <c r="E640" s="4"/>
      <c r="F640" s="35"/>
      <c r="G640" s="25"/>
      <c r="H640" s="35"/>
      <c r="I640" s="25"/>
    </row>
    <row r="641" spans="2:9" ht="12" customHeight="1">
      <c r="B641" s="3"/>
      <c r="C641" s="4"/>
      <c r="D641" s="4"/>
      <c r="E641" s="4"/>
      <c r="F641" s="35"/>
      <c r="G641" s="25"/>
      <c r="H641" s="35"/>
      <c r="I641" s="25"/>
    </row>
    <row r="642" spans="2:9" ht="12" customHeight="1">
      <c r="B642" s="3"/>
      <c r="C642" s="4"/>
      <c r="D642" s="4"/>
      <c r="E642" s="4"/>
      <c r="F642" s="35"/>
      <c r="G642" s="25"/>
      <c r="H642" s="35"/>
      <c r="I642" s="25"/>
    </row>
    <row r="643" spans="2:9" ht="12" customHeight="1">
      <c r="B643" s="3"/>
      <c r="C643" s="4"/>
      <c r="D643" s="4"/>
      <c r="E643" s="4"/>
      <c r="F643" s="35"/>
      <c r="G643" s="25"/>
      <c r="H643" s="35"/>
      <c r="I643" s="25"/>
    </row>
    <row r="644" spans="2:9" ht="12" customHeight="1">
      <c r="B644" s="3"/>
      <c r="C644" s="4"/>
      <c r="D644" s="4"/>
      <c r="E644" s="4"/>
      <c r="F644" s="35"/>
      <c r="G644" s="25"/>
      <c r="H644" s="35"/>
      <c r="I644" s="25"/>
    </row>
    <row r="645" spans="2:9" ht="12" customHeight="1">
      <c r="B645" s="3"/>
      <c r="C645" s="4"/>
      <c r="D645" s="4"/>
      <c r="E645" s="4"/>
      <c r="F645" s="35"/>
      <c r="G645" s="25"/>
      <c r="H645" s="35"/>
      <c r="I645" s="25"/>
    </row>
    <row r="646" spans="2:9" ht="12" customHeight="1">
      <c r="B646" s="3"/>
      <c r="C646" s="4"/>
      <c r="D646" s="4"/>
      <c r="E646" s="4"/>
      <c r="F646" s="35"/>
      <c r="G646" s="25"/>
      <c r="H646" s="35"/>
      <c r="I646" s="25"/>
    </row>
    <row r="647" spans="2:9" ht="12" customHeight="1">
      <c r="B647" s="3"/>
      <c r="C647" s="4"/>
      <c r="D647" s="4"/>
      <c r="E647" s="4"/>
      <c r="F647" s="35"/>
      <c r="G647" s="25"/>
      <c r="H647" s="35"/>
      <c r="I647" s="25"/>
    </row>
    <row r="648" spans="2:9" ht="12" customHeight="1">
      <c r="B648" s="3"/>
      <c r="C648" s="4"/>
      <c r="D648" s="4"/>
      <c r="E648" s="4"/>
      <c r="F648" s="35"/>
      <c r="G648" s="25"/>
      <c r="H648" s="35"/>
      <c r="I648" s="25"/>
    </row>
    <row r="649" spans="2:9" ht="12" customHeight="1">
      <c r="B649" s="3"/>
      <c r="C649" s="4"/>
      <c r="D649" s="4"/>
      <c r="E649" s="4"/>
      <c r="F649" s="35"/>
      <c r="G649" s="25"/>
      <c r="H649" s="35"/>
      <c r="I649" s="25"/>
    </row>
    <row r="650" spans="2:9" ht="12" customHeight="1">
      <c r="B650" s="3"/>
      <c r="C650" s="4"/>
      <c r="D650" s="4"/>
      <c r="E650" s="4"/>
      <c r="F650" s="35"/>
      <c r="G650" s="25"/>
      <c r="H650" s="35"/>
      <c r="I650" s="25"/>
    </row>
    <row r="651" spans="2:9" ht="12" customHeight="1">
      <c r="B651" s="3"/>
      <c r="C651" s="4"/>
      <c r="D651" s="4"/>
      <c r="E651" s="4"/>
      <c r="F651" s="35"/>
      <c r="G651" s="25"/>
      <c r="H651" s="35"/>
      <c r="I651" s="25"/>
    </row>
    <row r="652" spans="2:9" ht="12" customHeight="1">
      <c r="B652" s="3"/>
      <c r="C652" s="4"/>
      <c r="D652" s="4"/>
      <c r="E652" s="4"/>
      <c r="F652" s="35"/>
      <c r="G652" s="25"/>
      <c r="H652" s="35"/>
      <c r="I652" s="25"/>
    </row>
    <row r="653" spans="2:9" ht="12" customHeight="1">
      <c r="B653" s="3"/>
      <c r="C653" s="4"/>
      <c r="D653" s="4"/>
      <c r="E653" s="4"/>
      <c r="F653" s="35"/>
      <c r="G653" s="25"/>
      <c r="H653" s="35"/>
      <c r="I653" s="25"/>
    </row>
    <row r="654" spans="2:9" ht="12" customHeight="1">
      <c r="B654" s="3"/>
      <c r="C654" s="4"/>
      <c r="D654" s="4"/>
      <c r="E654" s="4"/>
      <c r="F654" s="35"/>
      <c r="G654" s="25"/>
      <c r="H654" s="35"/>
      <c r="I654" s="25"/>
    </row>
    <row r="655" spans="2:9" ht="12" customHeight="1">
      <c r="B655" s="3"/>
      <c r="C655" s="4"/>
      <c r="D655" s="4"/>
      <c r="E655" s="4"/>
      <c r="F655" s="35"/>
      <c r="G655" s="25"/>
      <c r="H655" s="35"/>
      <c r="I655" s="25"/>
    </row>
    <row r="656" spans="2:9" ht="12" customHeight="1">
      <c r="B656" s="3"/>
      <c r="C656" s="4"/>
      <c r="D656" s="4"/>
      <c r="E656" s="4"/>
      <c r="F656" s="35"/>
      <c r="G656" s="25"/>
      <c r="H656" s="35"/>
      <c r="I656" s="25"/>
    </row>
    <row r="657" spans="2:9" ht="12" customHeight="1">
      <c r="B657" s="3"/>
      <c r="C657" s="4"/>
      <c r="D657" s="4"/>
      <c r="E657" s="4"/>
      <c r="F657" s="35"/>
      <c r="G657" s="25"/>
      <c r="H657" s="35"/>
      <c r="I657" s="25"/>
    </row>
    <row r="658" spans="2:9" ht="12" customHeight="1">
      <c r="B658" s="3"/>
      <c r="C658" s="4"/>
      <c r="D658" s="4"/>
      <c r="E658" s="4"/>
      <c r="F658" s="35"/>
      <c r="G658" s="25"/>
      <c r="H658" s="35"/>
      <c r="I658" s="25"/>
    </row>
    <row r="659" spans="2:9" ht="12" customHeight="1">
      <c r="B659" s="3"/>
      <c r="C659" s="4"/>
      <c r="D659" s="4"/>
      <c r="E659" s="4"/>
      <c r="F659" s="35"/>
      <c r="G659" s="25"/>
      <c r="H659" s="35"/>
      <c r="I659" s="25"/>
    </row>
    <row r="660" spans="2:9" ht="12" customHeight="1">
      <c r="B660" s="3"/>
      <c r="C660" s="4"/>
      <c r="D660" s="4"/>
      <c r="E660" s="4"/>
      <c r="F660" s="35"/>
      <c r="G660" s="25"/>
      <c r="H660" s="35"/>
      <c r="I660" s="25"/>
    </row>
    <row r="661" spans="2:9" ht="12" customHeight="1">
      <c r="B661" s="3"/>
      <c r="C661" s="4"/>
      <c r="D661" s="4"/>
      <c r="E661" s="4"/>
      <c r="F661" s="35"/>
      <c r="G661" s="25"/>
      <c r="H661" s="35"/>
      <c r="I661" s="25"/>
    </row>
    <row r="662" spans="2:9" ht="12" customHeight="1">
      <c r="B662" s="3"/>
      <c r="C662" s="4"/>
      <c r="D662" s="4"/>
      <c r="E662" s="4"/>
      <c r="F662" s="35"/>
      <c r="G662" s="25"/>
      <c r="H662" s="35"/>
      <c r="I662" s="25"/>
    </row>
    <row r="663" spans="2:9" ht="12" customHeight="1">
      <c r="B663" s="3"/>
      <c r="C663" s="4"/>
      <c r="D663" s="4"/>
      <c r="E663" s="4"/>
      <c r="F663" s="35"/>
      <c r="G663" s="25"/>
      <c r="H663" s="35"/>
      <c r="I663" s="25"/>
    </row>
    <row r="664" spans="2:9" ht="12" customHeight="1">
      <c r="B664" s="3"/>
      <c r="C664" s="4"/>
      <c r="D664" s="4"/>
      <c r="E664" s="4"/>
      <c r="F664" s="35"/>
      <c r="G664" s="25"/>
      <c r="H664" s="35"/>
      <c r="I664" s="25"/>
    </row>
    <row r="665" spans="2:9" ht="12" customHeight="1">
      <c r="B665" s="3"/>
      <c r="C665" s="4"/>
      <c r="D665" s="4"/>
      <c r="E665" s="4"/>
      <c r="F665" s="35"/>
      <c r="G665" s="25"/>
      <c r="H665" s="35"/>
      <c r="I665" s="25"/>
    </row>
    <row r="666" spans="2:9" ht="12" customHeight="1">
      <c r="B666" s="3"/>
      <c r="C666" s="4"/>
      <c r="D666" s="4"/>
      <c r="E666" s="4"/>
      <c r="F666" s="35"/>
      <c r="G666" s="25"/>
      <c r="H666" s="35"/>
      <c r="I666" s="25"/>
    </row>
    <row r="667" spans="2:9" ht="12" customHeight="1">
      <c r="B667" s="3"/>
      <c r="C667" s="4"/>
      <c r="D667" s="4"/>
      <c r="E667" s="4"/>
      <c r="F667" s="35"/>
      <c r="G667" s="25"/>
      <c r="H667" s="35"/>
      <c r="I667" s="25"/>
    </row>
    <row r="668" spans="2:9" ht="12" customHeight="1">
      <c r="B668" s="3"/>
      <c r="C668" s="4"/>
      <c r="D668" s="4"/>
      <c r="E668" s="4"/>
      <c r="F668" s="35"/>
      <c r="G668" s="25"/>
      <c r="H668" s="35"/>
      <c r="I668" s="25"/>
    </row>
    <row r="669" spans="2:9" ht="12" customHeight="1">
      <c r="B669" s="3"/>
      <c r="C669" s="4"/>
      <c r="D669" s="4"/>
      <c r="E669" s="4"/>
      <c r="F669" s="35"/>
      <c r="G669" s="25"/>
      <c r="H669" s="35"/>
      <c r="I669" s="25"/>
    </row>
    <row r="670" spans="2:9" ht="12" customHeight="1">
      <c r="B670" s="3"/>
      <c r="C670" s="4"/>
      <c r="D670" s="4"/>
      <c r="E670" s="4"/>
      <c r="F670" s="35"/>
      <c r="G670" s="25"/>
      <c r="H670" s="35"/>
      <c r="I670" s="25"/>
    </row>
    <row r="671" spans="2:9" ht="12" customHeight="1">
      <c r="B671" s="3"/>
      <c r="C671" s="4"/>
      <c r="D671" s="4"/>
      <c r="E671" s="4"/>
      <c r="F671" s="35"/>
      <c r="G671" s="25"/>
      <c r="H671" s="35"/>
      <c r="I671" s="25"/>
    </row>
    <row r="672" spans="2:9" ht="12" customHeight="1">
      <c r="B672" s="3"/>
      <c r="C672" s="4"/>
      <c r="D672" s="4"/>
      <c r="E672" s="4"/>
      <c r="F672" s="35"/>
      <c r="G672" s="25"/>
      <c r="H672" s="35"/>
      <c r="I672" s="25"/>
    </row>
    <row r="673" spans="2:9" ht="12" customHeight="1">
      <c r="B673" s="3"/>
      <c r="C673" s="4"/>
      <c r="D673" s="4"/>
      <c r="E673" s="4"/>
      <c r="F673" s="35"/>
      <c r="G673" s="25"/>
      <c r="H673" s="35"/>
      <c r="I673" s="25"/>
    </row>
    <row r="674" spans="2:9" ht="12" customHeight="1">
      <c r="B674" s="3"/>
      <c r="C674" s="4"/>
      <c r="D674" s="4"/>
      <c r="E674" s="4"/>
      <c r="F674" s="35"/>
      <c r="G674" s="25"/>
      <c r="H674" s="35"/>
      <c r="I674" s="25"/>
    </row>
    <row r="675" spans="2:9" ht="12" customHeight="1">
      <c r="B675" s="3"/>
      <c r="C675" s="4"/>
      <c r="D675" s="4"/>
      <c r="E675" s="4"/>
      <c r="F675" s="35"/>
      <c r="G675" s="25"/>
      <c r="H675" s="35"/>
      <c r="I675" s="25"/>
    </row>
    <row r="676" spans="2:9" ht="12" customHeight="1">
      <c r="B676" s="3"/>
      <c r="C676" s="4"/>
      <c r="D676" s="4"/>
      <c r="E676" s="4"/>
      <c r="F676" s="35"/>
      <c r="G676" s="25"/>
      <c r="H676" s="35"/>
      <c r="I676" s="25"/>
    </row>
    <row r="677" spans="2:9" ht="12" customHeight="1">
      <c r="B677" s="3"/>
      <c r="C677" s="4"/>
      <c r="D677" s="4"/>
      <c r="E677" s="4"/>
      <c r="F677" s="35"/>
      <c r="G677" s="25"/>
      <c r="H677" s="35"/>
      <c r="I677" s="25"/>
    </row>
    <row r="678" spans="2:9" ht="12" customHeight="1">
      <c r="B678" s="3"/>
      <c r="C678" s="4"/>
      <c r="D678" s="4"/>
      <c r="E678" s="4"/>
      <c r="F678" s="35"/>
      <c r="G678" s="25"/>
      <c r="H678" s="35"/>
      <c r="I678" s="25"/>
    </row>
    <row r="679" spans="2:9" ht="12" customHeight="1">
      <c r="B679" s="3"/>
      <c r="C679" s="4"/>
      <c r="D679" s="4"/>
      <c r="E679" s="4"/>
      <c r="F679" s="35"/>
      <c r="G679" s="25"/>
      <c r="H679" s="35"/>
      <c r="I679" s="25"/>
    </row>
    <row r="680" spans="2:9" ht="12" customHeight="1">
      <c r="B680" s="3"/>
      <c r="C680" s="4"/>
      <c r="D680" s="4"/>
      <c r="E680" s="4"/>
      <c r="F680" s="35"/>
      <c r="G680" s="25"/>
      <c r="H680" s="35"/>
      <c r="I680" s="25"/>
    </row>
    <row r="681" spans="2:9" ht="12" customHeight="1">
      <c r="B681" s="3"/>
      <c r="C681" s="4"/>
      <c r="D681" s="4"/>
      <c r="E681" s="4"/>
      <c r="F681" s="35"/>
      <c r="G681" s="25"/>
      <c r="H681" s="35"/>
      <c r="I681" s="25"/>
    </row>
    <row r="682" spans="2:9" ht="12" customHeight="1">
      <c r="B682" s="3"/>
      <c r="C682" s="4"/>
      <c r="D682" s="4"/>
      <c r="E682" s="4"/>
      <c r="F682" s="35"/>
      <c r="G682" s="25"/>
      <c r="H682" s="35"/>
      <c r="I682" s="25"/>
    </row>
    <row r="683" spans="2:9" ht="12" customHeight="1">
      <c r="B683" s="3"/>
      <c r="C683" s="4"/>
      <c r="D683" s="4"/>
      <c r="E683" s="4"/>
      <c r="F683" s="35"/>
      <c r="G683" s="25"/>
      <c r="H683" s="35"/>
      <c r="I683" s="25"/>
    </row>
    <row r="684" spans="2:9" ht="12" customHeight="1">
      <c r="B684" s="3"/>
      <c r="C684" s="4"/>
      <c r="D684" s="4"/>
      <c r="E684" s="4"/>
      <c r="F684" s="35"/>
      <c r="G684" s="25"/>
      <c r="H684" s="35"/>
      <c r="I684" s="25"/>
    </row>
    <row r="685" spans="2:9" ht="12" customHeight="1">
      <c r="B685" s="3"/>
      <c r="C685" s="4"/>
      <c r="D685" s="4"/>
      <c r="E685" s="4"/>
      <c r="F685" s="35"/>
      <c r="G685" s="25"/>
      <c r="H685" s="35"/>
      <c r="I685" s="25"/>
    </row>
    <row r="686" spans="2:9" ht="12" customHeight="1">
      <c r="B686" s="3"/>
      <c r="C686" s="4"/>
      <c r="D686" s="4"/>
      <c r="E686" s="4"/>
      <c r="F686" s="35"/>
      <c r="G686" s="25"/>
      <c r="H686" s="35"/>
      <c r="I686" s="25"/>
    </row>
    <row r="687" spans="2:9" ht="12" customHeight="1">
      <c r="B687" s="3"/>
      <c r="C687" s="4"/>
      <c r="D687" s="4"/>
      <c r="E687" s="4"/>
      <c r="F687" s="35"/>
      <c r="G687" s="25"/>
      <c r="H687" s="35"/>
      <c r="I687" s="25"/>
    </row>
    <row r="688" spans="2:9" ht="12" customHeight="1">
      <c r="B688" s="3"/>
      <c r="C688" s="4"/>
      <c r="D688" s="4"/>
      <c r="E688" s="4"/>
      <c r="F688" s="35"/>
      <c r="G688" s="25"/>
      <c r="H688" s="35"/>
      <c r="I688" s="25"/>
    </row>
    <row r="689" spans="2:9" ht="12" customHeight="1">
      <c r="B689" s="3"/>
      <c r="C689" s="4"/>
      <c r="D689" s="4"/>
      <c r="E689" s="4"/>
      <c r="F689" s="35"/>
      <c r="G689" s="25"/>
      <c r="H689" s="35"/>
      <c r="I689" s="25"/>
    </row>
    <row r="690" spans="2:9" ht="12" customHeight="1">
      <c r="B690" s="3"/>
      <c r="C690" s="4"/>
      <c r="D690" s="4"/>
      <c r="E690" s="4"/>
      <c r="F690" s="35"/>
      <c r="G690" s="25"/>
      <c r="H690" s="35"/>
      <c r="I690" s="25"/>
    </row>
    <row r="691" spans="2:9" ht="12" customHeight="1">
      <c r="B691" s="3"/>
      <c r="C691" s="4"/>
      <c r="D691" s="4"/>
      <c r="E691" s="4"/>
      <c r="F691" s="35"/>
      <c r="G691" s="25"/>
      <c r="H691" s="35"/>
      <c r="I691" s="25"/>
    </row>
    <row r="692" spans="2:9" ht="12" customHeight="1">
      <c r="B692" s="3"/>
      <c r="C692" s="4"/>
      <c r="D692" s="4"/>
      <c r="E692" s="4"/>
      <c r="F692" s="35"/>
      <c r="G692" s="25"/>
      <c r="H692" s="35"/>
      <c r="I692" s="25"/>
    </row>
    <row r="693" spans="2:9" ht="12" customHeight="1">
      <c r="B693" s="3"/>
      <c r="C693" s="4"/>
      <c r="D693" s="4"/>
      <c r="E693" s="4"/>
      <c r="F693" s="35"/>
      <c r="G693" s="25"/>
      <c r="H693" s="35"/>
      <c r="I693" s="25"/>
    </row>
    <row r="694" spans="2:9" ht="12" customHeight="1">
      <c r="B694" s="3"/>
      <c r="C694" s="4"/>
      <c r="D694" s="4"/>
      <c r="E694" s="4"/>
      <c r="F694" s="35"/>
      <c r="G694" s="25"/>
      <c r="H694" s="35"/>
      <c r="I694" s="25"/>
    </row>
    <row r="695" spans="2:9" ht="12" customHeight="1">
      <c r="B695" s="3"/>
      <c r="C695" s="4"/>
      <c r="D695" s="4"/>
      <c r="E695" s="4"/>
      <c r="F695" s="35"/>
      <c r="G695" s="25"/>
      <c r="H695" s="35"/>
      <c r="I695" s="25"/>
    </row>
    <row r="696" spans="2:9" ht="12" customHeight="1">
      <c r="B696" s="3"/>
      <c r="C696" s="4"/>
      <c r="D696" s="4"/>
      <c r="E696" s="4"/>
      <c r="F696" s="35"/>
      <c r="G696" s="25"/>
      <c r="H696" s="35"/>
      <c r="I696" s="25"/>
    </row>
    <row r="697" spans="2:9" ht="12" customHeight="1">
      <c r="B697" s="3"/>
      <c r="C697" s="4"/>
      <c r="D697" s="4"/>
      <c r="E697" s="4"/>
      <c r="F697" s="35"/>
      <c r="G697" s="25"/>
      <c r="H697" s="35"/>
      <c r="I697" s="25"/>
    </row>
    <row r="698" spans="2:9" ht="12" customHeight="1">
      <c r="B698" s="3"/>
      <c r="C698" s="4"/>
      <c r="D698" s="4"/>
      <c r="E698" s="4"/>
      <c r="F698" s="35"/>
      <c r="G698" s="25"/>
      <c r="H698" s="35"/>
      <c r="I698" s="25"/>
    </row>
    <row r="699" spans="2:9" ht="12" customHeight="1">
      <c r="B699" s="3"/>
      <c r="C699" s="4"/>
      <c r="D699" s="4"/>
      <c r="E699" s="4"/>
      <c r="F699" s="35"/>
      <c r="G699" s="25"/>
      <c r="H699" s="35"/>
      <c r="I699" s="25"/>
    </row>
    <row r="700" spans="2:9" ht="12" customHeight="1">
      <c r="B700" s="3"/>
      <c r="C700" s="4"/>
      <c r="D700" s="4"/>
      <c r="E700" s="4"/>
      <c r="F700" s="35"/>
      <c r="G700" s="25"/>
      <c r="H700" s="35"/>
      <c r="I700" s="25"/>
    </row>
    <row r="701" spans="2:9" ht="12" customHeight="1">
      <c r="B701" s="3"/>
      <c r="C701" s="4"/>
      <c r="D701" s="4"/>
      <c r="E701" s="4"/>
      <c r="F701" s="35"/>
      <c r="G701" s="25"/>
      <c r="H701" s="35"/>
      <c r="I701" s="25"/>
    </row>
    <row r="702" spans="2:9" ht="12" customHeight="1">
      <c r="B702" s="3"/>
      <c r="C702" s="4"/>
      <c r="D702" s="4"/>
      <c r="E702" s="4"/>
      <c r="F702" s="35"/>
      <c r="G702" s="25"/>
      <c r="H702" s="35"/>
      <c r="I702" s="25"/>
    </row>
    <row r="703" spans="2:9" ht="12" customHeight="1">
      <c r="B703" s="3"/>
      <c r="C703" s="4"/>
      <c r="D703" s="4"/>
      <c r="E703" s="4"/>
      <c r="F703" s="35"/>
      <c r="G703" s="25"/>
      <c r="H703" s="35"/>
      <c r="I703" s="25"/>
    </row>
    <row r="704" spans="2:9" ht="12" customHeight="1">
      <c r="B704" s="3"/>
      <c r="C704" s="4"/>
      <c r="D704" s="4"/>
      <c r="E704" s="4"/>
      <c r="F704" s="35"/>
      <c r="G704" s="25"/>
      <c r="H704" s="35"/>
      <c r="I704" s="25"/>
    </row>
    <row r="705" spans="2:9" ht="12" customHeight="1">
      <c r="B705" s="3"/>
      <c r="C705" s="4"/>
      <c r="D705" s="4"/>
      <c r="E705" s="4"/>
      <c r="F705" s="35"/>
      <c r="G705" s="25"/>
      <c r="H705" s="35"/>
      <c r="I705" s="25"/>
    </row>
    <row r="706" spans="2:9" ht="12" customHeight="1">
      <c r="B706" s="3"/>
      <c r="C706" s="4"/>
      <c r="D706" s="4"/>
      <c r="E706" s="4"/>
      <c r="F706" s="35"/>
      <c r="G706" s="25"/>
      <c r="H706" s="35"/>
      <c r="I706" s="25"/>
    </row>
    <row r="707" spans="2:9" ht="12" customHeight="1">
      <c r="B707" s="3"/>
      <c r="C707" s="4"/>
      <c r="D707" s="4"/>
      <c r="E707" s="4"/>
      <c r="F707" s="35"/>
      <c r="G707" s="25"/>
      <c r="H707" s="35"/>
      <c r="I707" s="25"/>
    </row>
    <row r="708" spans="2:9" ht="12" customHeight="1">
      <c r="B708" s="3"/>
      <c r="C708" s="4"/>
      <c r="D708" s="4"/>
      <c r="E708" s="4"/>
      <c r="F708" s="35"/>
      <c r="G708" s="25"/>
      <c r="H708" s="35"/>
      <c r="I708" s="25"/>
    </row>
    <row r="709" spans="2:9" ht="12" customHeight="1">
      <c r="B709" s="3"/>
      <c r="C709" s="4"/>
      <c r="D709" s="4"/>
      <c r="E709" s="4"/>
      <c r="F709" s="35"/>
      <c r="G709" s="25"/>
      <c r="H709" s="35"/>
      <c r="I709" s="25"/>
    </row>
    <row r="710" spans="2:9" ht="12" customHeight="1">
      <c r="B710" s="3"/>
      <c r="C710" s="4"/>
      <c r="D710" s="4"/>
      <c r="E710" s="4"/>
      <c r="F710" s="35"/>
      <c r="G710" s="25"/>
      <c r="H710" s="35"/>
      <c r="I710" s="25"/>
    </row>
    <row r="711" spans="2:9" ht="12" customHeight="1">
      <c r="B711" s="3"/>
      <c r="C711" s="4"/>
      <c r="D711" s="4"/>
      <c r="E711" s="4"/>
      <c r="F711" s="35"/>
      <c r="G711" s="25"/>
      <c r="H711" s="35"/>
      <c r="I711" s="25"/>
    </row>
    <row r="712" spans="2:9" ht="12" customHeight="1">
      <c r="B712" s="3"/>
      <c r="C712" s="4"/>
      <c r="D712" s="4"/>
      <c r="E712" s="4"/>
      <c r="F712" s="35"/>
      <c r="G712" s="25"/>
      <c r="H712" s="35"/>
      <c r="I712" s="25"/>
    </row>
    <row r="713" spans="2:9" ht="12" customHeight="1">
      <c r="B713" s="3"/>
      <c r="C713" s="4"/>
      <c r="D713" s="4"/>
      <c r="E713" s="4"/>
      <c r="F713" s="35"/>
      <c r="G713" s="25"/>
      <c r="H713" s="35"/>
      <c r="I713" s="25"/>
    </row>
    <row r="714" spans="2:9" ht="12" customHeight="1">
      <c r="B714" s="3"/>
      <c r="C714" s="4"/>
      <c r="D714" s="4"/>
      <c r="E714" s="4"/>
      <c r="F714" s="35"/>
      <c r="G714" s="25"/>
      <c r="H714" s="35"/>
      <c r="I714" s="25"/>
    </row>
    <row r="715" spans="2:9" ht="12" customHeight="1">
      <c r="B715" s="3"/>
      <c r="C715" s="4"/>
      <c r="D715" s="4"/>
      <c r="E715" s="4"/>
      <c r="F715" s="35"/>
      <c r="G715" s="25"/>
      <c r="H715" s="35"/>
      <c r="I715" s="25"/>
    </row>
    <row r="716" spans="2:9" ht="12" customHeight="1">
      <c r="B716" s="3"/>
      <c r="C716" s="4"/>
      <c r="D716" s="4"/>
      <c r="E716" s="4"/>
      <c r="F716" s="35"/>
      <c r="G716" s="25"/>
      <c r="H716" s="35"/>
      <c r="I716" s="25"/>
    </row>
    <row r="717" spans="2:9" ht="12" customHeight="1">
      <c r="B717" s="3"/>
      <c r="C717" s="4"/>
      <c r="D717" s="4"/>
      <c r="E717" s="4"/>
      <c r="F717" s="35"/>
      <c r="G717" s="25"/>
      <c r="H717" s="35"/>
      <c r="I717" s="25"/>
    </row>
    <row r="718" spans="2:9" ht="12" customHeight="1">
      <c r="B718" s="3"/>
      <c r="C718" s="4"/>
      <c r="D718" s="4"/>
      <c r="E718" s="4"/>
      <c r="F718" s="35"/>
      <c r="G718" s="25"/>
      <c r="H718" s="35"/>
      <c r="I718" s="25"/>
    </row>
    <row r="719" spans="2:9" ht="12" customHeight="1">
      <c r="B719" s="3"/>
      <c r="C719" s="4"/>
      <c r="D719" s="4"/>
      <c r="E719" s="4"/>
      <c r="F719" s="35"/>
      <c r="G719" s="25"/>
      <c r="H719" s="35"/>
      <c r="I719" s="25"/>
    </row>
    <row r="720" spans="2:9" ht="12" customHeight="1">
      <c r="B720" s="3"/>
      <c r="C720" s="4"/>
      <c r="D720" s="4"/>
      <c r="E720" s="4"/>
      <c r="F720" s="35"/>
      <c r="G720" s="25"/>
      <c r="H720" s="35"/>
      <c r="I720" s="25"/>
    </row>
    <row r="721" spans="2:9" ht="12" customHeight="1">
      <c r="B721" s="3"/>
      <c r="C721" s="4"/>
      <c r="D721" s="4"/>
      <c r="E721" s="4"/>
      <c r="F721" s="35"/>
      <c r="G721" s="25"/>
      <c r="H721" s="35"/>
      <c r="I721" s="25"/>
    </row>
    <row r="722" spans="2:9" ht="12" customHeight="1">
      <c r="B722" s="3"/>
      <c r="C722" s="4"/>
      <c r="D722" s="4"/>
      <c r="E722" s="4"/>
      <c r="F722" s="35"/>
      <c r="G722" s="25"/>
      <c r="H722" s="35"/>
      <c r="I722" s="25"/>
    </row>
    <row r="723" spans="2:9" ht="12" customHeight="1">
      <c r="B723" s="3"/>
      <c r="C723" s="4"/>
      <c r="D723" s="4"/>
      <c r="E723" s="4"/>
      <c r="F723" s="35"/>
      <c r="G723" s="25"/>
      <c r="H723" s="35"/>
      <c r="I723" s="25"/>
    </row>
    <row r="724" spans="2:9" ht="12" customHeight="1">
      <c r="B724" s="3"/>
      <c r="C724" s="4"/>
      <c r="D724" s="4"/>
      <c r="E724" s="4"/>
      <c r="F724" s="35"/>
      <c r="G724" s="25"/>
      <c r="H724" s="35"/>
      <c r="I724" s="25"/>
    </row>
    <row r="725" spans="2:9" ht="12" customHeight="1">
      <c r="B725" s="3"/>
      <c r="C725" s="4"/>
      <c r="D725" s="4"/>
      <c r="E725" s="4"/>
      <c r="F725" s="35"/>
      <c r="G725" s="25"/>
      <c r="H725" s="35"/>
      <c r="I725" s="25"/>
    </row>
    <row r="726" spans="2:9" ht="12" customHeight="1">
      <c r="B726" s="3"/>
      <c r="C726" s="4"/>
      <c r="D726" s="4"/>
      <c r="E726" s="4"/>
      <c r="F726" s="35"/>
      <c r="G726" s="25"/>
      <c r="H726" s="35"/>
      <c r="I726" s="25"/>
    </row>
    <row r="727" spans="2:9" ht="12" customHeight="1">
      <c r="B727" s="3"/>
      <c r="C727" s="4"/>
      <c r="D727" s="4"/>
      <c r="E727" s="4"/>
      <c r="F727" s="35"/>
      <c r="G727" s="25"/>
      <c r="H727" s="35"/>
      <c r="I727" s="25"/>
    </row>
    <row r="728" spans="2:9" ht="12" customHeight="1">
      <c r="B728" s="3"/>
      <c r="C728" s="4"/>
      <c r="D728" s="4"/>
      <c r="E728" s="4"/>
      <c r="F728" s="35"/>
      <c r="G728" s="25"/>
      <c r="H728" s="35"/>
      <c r="I728" s="25"/>
    </row>
    <row r="729" spans="2:9" ht="12" customHeight="1">
      <c r="B729" s="3"/>
      <c r="C729" s="4"/>
      <c r="D729" s="4"/>
      <c r="E729" s="4"/>
      <c r="F729" s="35"/>
      <c r="G729" s="25"/>
      <c r="H729" s="35"/>
      <c r="I729" s="25"/>
    </row>
    <row r="730" spans="2:9" ht="12" customHeight="1">
      <c r="B730" s="3"/>
      <c r="C730" s="4"/>
      <c r="D730" s="4"/>
      <c r="E730" s="4"/>
      <c r="F730" s="35"/>
      <c r="G730" s="25"/>
      <c r="H730" s="35"/>
      <c r="I730" s="25"/>
    </row>
    <row r="731" spans="2:9" ht="12" customHeight="1">
      <c r="B731" s="3"/>
      <c r="C731" s="4"/>
      <c r="D731" s="4"/>
      <c r="E731" s="4"/>
      <c r="F731" s="35"/>
      <c r="G731" s="25"/>
      <c r="H731" s="35"/>
      <c r="I731" s="25"/>
    </row>
    <row r="732" spans="2:9" ht="12" customHeight="1">
      <c r="B732" s="3"/>
      <c r="C732" s="4"/>
      <c r="D732" s="4"/>
      <c r="E732" s="4"/>
      <c r="F732" s="35"/>
      <c r="G732" s="25"/>
      <c r="H732" s="35"/>
      <c r="I732" s="25"/>
    </row>
    <row r="733" spans="2:9" ht="12" customHeight="1">
      <c r="B733" s="3"/>
      <c r="C733" s="4"/>
      <c r="D733" s="4"/>
      <c r="E733" s="4"/>
      <c r="F733" s="35"/>
      <c r="G733" s="25"/>
      <c r="H733" s="35"/>
      <c r="I733" s="25"/>
    </row>
    <row r="734" spans="2:9" ht="12" customHeight="1">
      <c r="B734" s="3"/>
      <c r="C734" s="4"/>
      <c r="D734" s="4"/>
      <c r="E734" s="4"/>
      <c r="F734" s="35"/>
      <c r="G734" s="25"/>
      <c r="H734" s="35"/>
      <c r="I734" s="25"/>
    </row>
    <row r="735" spans="2:9" ht="12" customHeight="1">
      <c r="B735" s="3"/>
      <c r="C735" s="4"/>
      <c r="D735" s="4"/>
      <c r="E735" s="4"/>
      <c r="F735" s="35"/>
      <c r="G735" s="25"/>
      <c r="H735" s="35"/>
      <c r="I735" s="25"/>
    </row>
    <row r="736" spans="2:9" ht="12" customHeight="1">
      <c r="B736" s="3"/>
      <c r="C736" s="4"/>
      <c r="D736" s="4"/>
      <c r="E736" s="4"/>
      <c r="F736" s="35"/>
      <c r="G736" s="25"/>
      <c r="H736" s="35"/>
      <c r="I736" s="25"/>
    </row>
    <row r="737" spans="2:9" ht="12" customHeight="1">
      <c r="B737" s="3"/>
      <c r="C737" s="4"/>
      <c r="D737" s="4"/>
      <c r="E737" s="4"/>
      <c r="F737" s="35"/>
      <c r="G737" s="25"/>
      <c r="H737" s="35"/>
      <c r="I737" s="25"/>
    </row>
    <row r="738" spans="2:9" ht="12" customHeight="1">
      <c r="B738" s="3"/>
      <c r="C738" s="4"/>
      <c r="D738" s="4"/>
      <c r="E738" s="4"/>
      <c r="F738" s="35"/>
      <c r="G738" s="25"/>
      <c r="H738" s="35"/>
      <c r="I738" s="25"/>
    </row>
    <row r="739" spans="2:9" ht="12" customHeight="1">
      <c r="B739" s="3"/>
      <c r="C739" s="4"/>
      <c r="D739" s="4"/>
      <c r="E739" s="4"/>
      <c r="F739" s="35"/>
      <c r="G739" s="25"/>
      <c r="H739" s="35"/>
      <c r="I739" s="25"/>
    </row>
    <row r="740" spans="2:9" ht="12" customHeight="1">
      <c r="B740" s="3"/>
      <c r="C740" s="4"/>
      <c r="D740" s="4"/>
      <c r="E740" s="4"/>
      <c r="F740" s="35"/>
      <c r="G740" s="25"/>
      <c r="H740" s="35"/>
      <c r="I740" s="25"/>
    </row>
    <row r="741" spans="2:9" ht="12" customHeight="1">
      <c r="B741" s="3"/>
      <c r="C741" s="4"/>
      <c r="D741" s="4"/>
      <c r="E741" s="4"/>
      <c r="F741" s="35"/>
      <c r="G741" s="25"/>
      <c r="H741" s="35"/>
      <c r="I741" s="25"/>
    </row>
    <row r="742" spans="2:9" ht="12" customHeight="1">
      <c r="B742" s="3"/>
      <c r="C742" s="4"/>
      <c r="D742" s="4"/>
      <c r="E742" s="4"/>
      <c r="F742" s="35"/>
      <c r="G742" s="25"/>
      <c r="H742" s="35"/>
      <c r="I742" s="25"/>
    </row>
    <row r="743" spans="2:9" ht="12" customHeight="1">
      <c r="B743" s="3"/>
      <c r="C743" s="4"/>
      <c r="D743" s="4"/>
      <c r="E743" s="4"/>
      <c r="F743" s="35"/>
      <c r="G743" s="25"/>
      <c r="H743" s="35"/>
      <c r="I743" s="25"/>
    </row>
    <row r="744" spans="2:9" ht="12" customHeight="1">
      <c r="B744" s="3"/>
      <c r="C744" s="4"/>
      <c r="D744" s="4"/>
      <c r="E744" s="4"/>
      <c r="F744" s="35"/>
      <c r="G744" s="25"/>
      <c r="H744" s="35"/>
      <c r="I744" s="25"/>
    </row>
    <row r="745" spans="2:9" ht="12" customHeight="1">
      <c r="B745" s="3"/>
      <c r="C745" s="4"/>
      <c r="D745" s="4"/>
      <c r="E745" s="4"/>
      <c r="F745" s="35"/>
      <c r="G745" s="25"/>
      <c r="H745" s="35"/>
      <c r="I745" s="25"/>
    </row>
    <row r="746" spans="2:9" ht="12" customHeight="1">
      <c r="B746" s="3"/>
      <c r="C746" s="4"/>
      <c r="D746" s="4"/>
      <c r="E746" s="4"/>
      <c r="F746" s="35"/>
      <c r="G746" s="25"/>
      <c r="H746" s="35"/>
      <c r="I746" s="25"/>
    </row>
    <row r="747" spans="2:9" ht="12" customHeight="1">
      <c r="B747" s="3"/>
      <c r="C747" s="4"/>
      <c r="D747" s="4"/>
      <c r="E747" s="4"/>
      <c r="F747" s="35"/>
      <c r="G747" s="25"/>
      <c r="H747" s="35"/>
      <c r="I747" s="25"/>
    </row>
    <row r="748" spans="2:9" ht="12" customHeight="1">
      <c r="B748" s="3"/>
      <c r="C748" s="4"/>
      <c r="D748" s="4"/>
      <c r="E748" s="4"/>
      <c r="F748" s="35"/>
      <c r="G748" s="25"/>
      <c r="H748" s="35"/>
      <c r="I748" s="25"/>
    </row>
    <row r="749" spans="2:9" ht="12" customHeight="1">
      <c r="B749" s="3"/>
      <c r="C749" s="4"/>
      <c r="D749" s="4"/>
      <c r="E749" s="4"/>
      <c r="F749" s="35"/>
      <c r="G749" s="25"/>
      <c r="H749" s="35"/>
      <c r="I749" s="25"/>
    </row>
    <row r="750" spans="2:9" ht="12" customHeight="1">
      <c r="B750" s="3"/>
      <c r="C750" s="4"/>
      <c r="D750" s="4"/>
      <c r="E750" s="4"/>
      <c r="F750" s="35"/>
      <c r="G750" s="25"/>
      <c r="H750" s="35"/>
      <c r="I750" s="25"/>
    </row>
    <row r="751" spans="2:9" ht="12" customHeight="1">
      <c r="B751" s="3"/>
      <c r="C751" s="4"/>
      <c r="D751" s="4"/>
      <c r="E751" s="4"/>
      <c r="F751" s="35"/>
      <c r="G751" s="25"/>
      <c r="H751" s="35"/>
      <c r="I751" s="25"/>
    </row>
    <row r="752" spans="2:9" ht="12" customHeight="1">
      <c r="B752" s="3"/>
      <c r="C752" s="4"/>
      <c r="D752" s="4"/>
      <c r="E752" s="4"/>
      <c r="F752" s="35"/>
      <c r="G752" s="25"/>
      <c r="H752" s="35"/>
      <c r="I752" s="25"/>
    </row>
    <row r="753" spans="2:9" ht="12" customHeight="1">
      <c r="B753" s="3"/>
      <c r="C753" s="4"/>
      <c r="D753" s="4"/>
      <c r="E753" s="4"/>
      <c r="F753" s="35"/>
      <c r="G753" s="25"/>
      <c r="H753" s="35"/>
      <c r="I753" s="25"/>
    </row>
    <row r="754" spans="2:9" ht="12" customHeight="1">
      <c r="B754" s="3"/>
      <c r="C754" s="4"/>
      <c r="D754" s="4"/>
      <c r="E754" s="4"/>
      <c r="F754" s="35"/>
      <c r="G754" s="25"/>
      <c r="H754" s="35"/>
      <c r="I754" s="25"/>
    </row>
    <row r="755" spans="2:9" ht="12" customHeight="1">
      <c r="B755" s="3"/>
      <c r="C755" s="4"/>
      <c r="D755" s="4"/>
      <c r="E755" s="4"/>
      <c r="F755" s="35"/>
      <c r="G755" s="25"/>
      <c r="H755" s="35"/>
      <c r="I755" s="25"/>
    </row>
    <row r="756" spans="2:9" ht="12" customHeight="1">
      <c r="B756" s="3"/>
      <c r="C756" s="4"/>
      <c r="D756" s="4"/>
      <c r="E756" s="4"/>
      <c r="F756" s="35"/>
      <c r="G756" s="25"/>
      <c r="H756" s="35"/>
      <c r="I756" s="25"/>
    </row>
    <row r="757" spans="2:9" ht="12" customHeight="1">
      <c r="B757" s="3"/>
      <c r="C757" s="4"/>
      <c r="D757" s="4"/>
      <c r="E757" s="4"/>
      <c r="F757" s="35"/>
      <c r="G757" s="25"/>
      <c r="H757" s="35"/>
      <c r="I757" s="25"/>
    </row>
    <row r="758" spans="2:9" ht="12" customHeight="1">
      <c r="B758" s="3"/>
      <c r="C758" s="4"/>
      <c r="D758" s="4"/>
      <c r="E758" s="4"/>
      <c r="F758" s="35"/>
      <c r="G758" s="25"/>
      <c r="H758" s="35"/>
      <c r="I758" s="25"/>
    </row>
    <row r="759" spans="2:9" ht="12" customHeight="1">
      <c r="B759" s="3"/>
      <c r="C759" s="4"/>
      <c r="D759" s="4"/>
      <c r="E759" s="4"/>
      <c r="F759" s="35"/>
      <c r="G759" s="25"/>
      <c r="H759" s="35"/>
      <c r="I759" s="25"/>
    </row>
    <row r="760" spans="2:9" ht="12" customHeight="1">
      <c r="B760" s="3"/>
      <c r="C760" s="4"/>
      <c r="D760" s="4"/>
      <c r="E760" s="4"/>
      <c r="F760" s="35"/>
      <c r="G760" s="25"/>
      <c r="H760" s="35"/>
      <c r="I760" s="25"/>
    </row>
    <row r="761" spans="2:9" ht="12" customHeight="1">
      <c r="B761" s="3"/>
      <c r="C761" s="4"/>
      <c r="D761" s="4"/>
      <c r="E761" s="4"/>
      <c r="F761" s="35"/>
      <c r="G761" s="25"/>
      <c r="H761" s="35"/>
      <c r="I761" s="25"/>
    </row>
    <row r="762" spans="2:9" ht="12" customHeight="1">
      <c r="B762" s="3"/>
      <c r="C762" s="4"/>
      <c r="D762" s="4"/>
      <c r="E762" s="4"/>
      <c r="F762" s="35"/>
      <c r="G762" s="25"/>
      <c r="H762" s="35"/>
      <c r="I762" s="25"/>
    </row>
    <row r="763" spans="2:9" ht="12" customHeight="1">
      <c r="B763" s="3"/>
      <c r="C763" s="4"/>
      <c r="D763" s="4"/>
      <c r="E763" s="4"/>
      <c r="F763" s="35"/>
      <c r="G763" s="25"/>
      <c r="H763" s="35"/>
      <c r="I763" s="25"/>
    </row>
    <row r="764" spans="2:9" ht="12" customHeight="1">
      <c r="B764" s="3"/>
      <c r="C764" s="4"/>
      <c r="D764" s="4"/>
      <c r="E764" s="4"/>
      <c r="F764" s="35"/>
      <c r="G764" s="25"/>
      <c r="H764" s="35"/>
      <c r="I764" s="25"/>
    </row>
    <row r="765" spans="2:9" ht="12" customHeight="1">
      <c r="B765" s="3"/>
      <c r="C765" s="4"/>
      <c r="D765" s="4"/>
      <c r="E765" s="4"/>
      <c r="F765" s="35"/>
      <c r="G765" s="25"/>
      <c r="H765" s="35"/>
      <c r="I765" s="25"/>
    </row>
    <row r="766" spans="2:9" ht="12" customHeight="1">
      <c r="B766" s="3"/>
      <c r="C766" s="4"/>
      <c r="D766" s="4"/>
      <c r="E766" s="4"/>
      <c r="F766" s="35"/>
      <c r="G766" s="25"/>
      <c r="H766" s="35"/>
      <c r="I766" s="25"/>
    </row>
    <row r="767" spans="2:9" ht="12" customHeight="1">
      <c r="B767" s="3"/>
      <c r="C767" s="4"/>
      <c r="D767" s="4"/>
      <c r="E767" s="4"/>
      <c r="F767" s="35"/>
      <c r="G767" s="25"/>
      <c r="H767" s="35"/>
      <c r="I767" s="25"/>
    </row>
    <row r="768" spans="2:9" ht="12" customHeight="1">
      <c r="B768" s="3"/>
      <c r="C768" s="4"/>
      <c r="D768" s="4"/>
      <c r="E768" s="4"/>
      <c r="F768" s="35"/>
      <c r="G768" s="25"/>
      <c r="H768" s="35"/>
      <c r="I768" s="25"/>
    </row>
    <row r="769" spans="2:9" ht="12" customHeight="1">
      <c r="B769" s="3"/>
      <c r="C769" s="4"/>
      <c r="D769" s="4"/>
      <c r="E769" s="4"/>
      <c r="F769" s="35"/>
      <c r="G769" s="25"/>
      <c r="H769" s="35"/>
      <c r="I769" s="25"/>
    </row>
    <row r="770" spans="2:9" ht="12" customHeight="1">
      <c r="B770" s="3"/>
      <c r="C770" s="4"/>
      <c r="D770" s="4"/>
      <c r="E770" s="4"/>
      <c r="F770" s="35"/>
      <c r="G770" s="25"/>
      <c r="H770" s="35"/>
      <c r="I770" s="25"/>
    </row>
    <row r="771" spans="2:9" ht="12" customHeight="1">
      <c r="B771" s="3"/>
      <c r="C771" s="4"/>
      <c r="D771" s="4"/>
      <c r="E771" s="4"/>
      <c r="F771" s="35"/>
      <c r="G771" s="25"/>
      <c r="H771" s="35"/>
      <c r="I771" s="25"/>
    </row>
    <row r="772" spans="2:9" ht="12" customHeight="1">
      <c r="B772" s="3"/>
      <c r="C772" s="4"/>
      <c r="D772" s="4"/>
      <c r="E772" s="4"/>
      <c r="F772" s="35"/>
      <c r="G772" s="25"/>
      <c r="H772" s="35"/>
      <c r="I772" s="25"/>
    </row>
    <row r="773" spans="2:9" ht="12" customHeight="1">
      <c r="B773" s="3"/>
      <c r="C773" s="4"/>
      <c r="D773" s="4"/>
      <c r="E773" s="4"/>
      <c r="F773" s="35"/>
      <c r="G773" s="25"/>
      <c r="H773" s="35"/>
      <c r="I773" s="25"/>
    </row>
    <row r="774" spans="2:9" ht="12" customHeight="1">
      <c r="B774" s="3"/>
      <c r="C774" s="4"/>
      <c r="D774" s="4"/>
      <c r="E774" s="4"/>
      <c r="F774" s="35"/>
      <c r="G774" s="25"/>
      <c r="H774" s="35"/>
      <c r="I774" s="25"/>
    </row>
    <row r="775" spans="2:9" ht="12" customHeight="1">
      <c r="B775" s="3"/>
      <c r="C775" s="4"/>
      <c r="D775" s="4"/>
      <c r="E775" s="4"/>
      <c r="F775" s="35"/>
      <c r="G775" s="25"/>
      <c r="H775" s="35"/>
      <c r="I775" s="25"/>
    </row>
    <row r="776" spans="2:9" ht="12" customHeight="1">
      <c r="B776" s="3"/>
      <c r="C776" s="4"/>
      <c r="D776" s="4"/>
      <c r="E776" s="4"/>
      <c r="F776" s="35"/>
      <c r="G776" s="25"/>
      <c r="H776" s="35"/>
      <c r="I776" s="25"/>
    </row>
    <row r="777" spans="2:9" ht="12" customHeight="1">
      <c r="B777" s="3"/>
      <c r="C777" s="4"/>
      <c r="D777" s="4"/>
      <c r="E777" s="4"/>
      <c r="F777" s="35"/>
      <c r="G777" s="25"/>
      <c r="H777" s="35"/>
      <c r="I777" s="25"/>
    </row>
    <row r="778" spans="2:9" ht="12" customHeight="1">
      <c r="B778" s="3"/>
      <c r="C778" s="4"/>
      <c r="D778" s="4"/>
      <c r="E778" s="4"/>
      <c r="F778" s="35"/>
      <c r="G778" s="25"/>
      <c r="H778" s="35"/>
      <c r="I778" s="25"/>
    </row>
    <row r="779" spans="2:9" ht="12" customHeight="1">
      <c r="B779" s="3"/>
      <c r="C779" s="4"/>
      <c r="D779" s="4"/>
      <c r="E779" s="4"/>
      <c r="F779" s="35"/>
      <c r="G779" s="25"/>
      <c r="H779" s="35"/>
      <c r="I779" s="25"/>
    </row>
    <row r="780" spans="2:9" ht="12" customHeight="1">
      <c r="B780" s="3"/>
      <c r="C780" s="4"/>
      <c r="D780" s="4"/>
      <c r="E780" s="4"/>
      <c r="F780" s="35"/>
      <c r="G780" s="25"/>
      <c r="H780" s="35"/>
      <c r="I780" s="25"/>
    </row>
    <row r="781" spans="2:9" ht="12" customHeight="1">
      <c r="B781" s="3"/>
      <c r="C781" s="4"/>
      <c r="D781" s="4"/>
      <c r="E781" s="4"/>
      <c r="F781" s="35"/>
      <c r="G781" s="25"/>
      <c r="H781" s="35"/>
      <c r="I781" s="25"/>
    </row>
    <row r="782" spans="2:9" ht="12" customHeight="1">
      <c r="B782" s="3"/>
      <c r="C782" s="4"/>
      <c r="D782" s="4"/>
      <c r="E782" s="4"/>
      <c r="F782" s="35"/>
      <c r="G782" s="25"/>
      <c r="H782" s="35"/>
      <c r="I782" s="25"/>
    </row>
    <row r="783" spans="2:9" ht="12" customHeight="1">
      <c r="B783" s="3"/>
      <c r="C783" s="4"/>
      <c r="D783" s="4"/>
      <c r="E783" s="4"/>
      <c r="F783" s="35"/>
      <c r="G783" s="25"/>
      <c r="H783" s="35"/>
      <c r="I783" s="25"/>
    </row>
    <row r="784" spans="2:9" ht="12" customHeight="1">
      <c r="B784" s="3"/>
      <c r="C784" s="4"/>
      <c r="D784" s="4"/>
      <c r="E784" s="4"/>
      <c r="F784" s="35"/>
      <c r="G784" s="25"/>
      <c r="H784" s="35"/>
      <c r="I784" s="25"/>
    </row>
    <row r="785" spans="2:9" ht="12" customHeight="1">
      <c r="B785" s="3"/>
      <c r="C785" s="4"/>
      <c r="D785" s="4"/>
      <c r="E785" s="4"/>
      <c r="F785" s="35"/>
      <c r="G785" s="25"/>
      <c r="H785" s="35"/>
      <c r="I785" s="25"/>
    </row>
    <row r="786" spans="2:9" ht="12" customHeight="1">
      <c r="B786" s="3"/>
      <c r="C786" s="4"/>
      <c r="D786" s="4"/>
      <c r="E786" s="4"/>
      <c r="F786" s="35"/>
      <c r="G786" s="25"/>
      <c r="H786" s="35"/>
      <c r="I786" s="25"/>
    </row>
    <row r="787" spans="2:9" ht="12" customHeight="1">
      <c r="B787" s="3"/>
      <c r="C787" s="4"/>
      <c r="D787" s="4"/>
      <c r="E787" s="4"/>
      <c r="F787" s="35"/>
      <c r="G787" s="25"/>
      <c r="H787" s="35"/>
      <c r="I787" s="25"/>
    </row>
    <row r="788" spans="2:9" ht="12" customHeight="1">
      <c r="B788" s="3"/>
      <c r="C788" s="4"/>
      <c r="D788" s="4"/>
      <c r="E788" s="4"/>
      <c r="F788" s="35"/>
      <c r="G788" s="25"/>
      <c r="H788" s="35"/>
      <c r="I788" s="25"/>
    </row>
    <row r="789" spans="2:9" ht="12" customHeight="1">
      <c r="B789" s="3"/>
      <c r="C789" s="4"/>
      <c r="D789" s="4"/>
      <c r="E789" s="4"/>
      <c r="F789" s="35"/>
      <c r="G789" s="25"/>
      <c r="H789" s="35"/>
      <c r="I789" s="25"/>
    </row>
    <row r="790" spans="2:9" ht="12" customHeight="1">
      <c r="B790" s="3"/>
      <c r="C790" s="4"/>
      <c r="D790" s="4"/>
      <c r="E790" s="4"/>
      <c r="F790" s="35"/>
      <c r="G790" s="25"/>
      <c r="H790" s="35"/>
      <c r="I790" s="25"/>
    </row>
    <row r="791" spans="2:9" ht="12" customHeight="1">
      <c r="B791" s="3"/>
      <c r="C791" s="4"/>
      <c r="D791" s="4"/>
      <c r="E791" s="4"/>
      <c r="F791" s="35"/>
      <c r="G791" s="25"/>
      <c r="H791" s="35"/>
      <c r="I791" s="25"/>
    </row>
    <row r="792" spans="2:9" ht="12" customHeight="1">
      <c r="B792" s="3"/>
      <c r="C792" s="4"/>
      <c r="D792" s="4"/>
      <c r="E792" s="4"/>
      <c r="F792" s="35"/>
      <c r="G792" s="25"/>
      <c r="H792" s="35"/>
      <c r="I792" s="25"/>
    </row>
    <row r="793" spans="2:9" ht="12" customHeight="1">
      <c r="B793" s="3"/>
      <c r="C793" s="4"/>
      <c r="D793" s="4"/>
      <c r="E793" s="4"/>
      <c r="F793" s="35"/>
      <c r="G793" s="25"/>
      <c r="H793" s="35"/>
      <c r="I793" s="25"/>
    </row>
    <row r="794" spans="2:9" ht="12" customHeight="1">
      <c r="B794" s="3"/>
      <c r="C794" s="4"/>
      <c r="D794" s="4"/>
      <c r="E794" s="4"/>
      <c r="F794" s="35"/>
      <c r="G794" s="25"/>
      <c r="H794" s="35"/>
      <c r="I794" s="25"/>
    </row>
    <row r="795" spans="2:9" ht="12" customHeight="1">
      <c r="B795" s="3"/>
      <c r="C795" s="4"/>
      <c r="D795" s="4"/>
      <c r="E795" s="4"/>
      <c r="F795" s="35"/>
      <c r="G795" s="25"/>
      <c r="H795" s="35"/>
      <c r="I795" s="25"/>
    </row>
    <row r="796" spans="2:9" ht="12" customHeight="1">
      <c r="B796" s="3"/>
      <c r="C796" s="4"/>
      <c r="D796" s="4"/>
      <c r="E796" s="4"/>
      <c r="F796" s="35"/>
      <c r="G796" s="25"/>
      <c r="H796" s="35"/>
      <c r="I796" s="25"/>
    </row>
    <row r="797" spans="2:9" ht="12" customHeight="1">
      <c r="B797" s="3"/>
      <c r="C797" s="4"/>
      <c r="D797" s="4"/>
      <c r="E797" s="4"/>
      <c r="F797" s="35"/>
      <c r="G797" s="25"/>
      <c r="H797" s="35"/>
      <c r="I797" s="25"/>
    </row>
    <row r="798" spans="2:9" ht="12" customHeight="1">
      <c r="B798" s="3"/>
      <c r="C798" s="4"/>
      <c r="D798" s="4"/>
      <c r="E798" s="4"/>
      <c r="F798" s="35"/>
      <c r="G798" s="25"/>
      <c r="H798" s="35"/>
      <c r="I798" s="25"/>
    </row>
    <row r="799" spans="2:9" ht="12" customHeight="1">
      <c r="B799" s="3"/>
      <c r="C799" s="4"/>
      <c r="D799" s="4"/>
      <c r="E799" s="4"/>
      <c r="F799" s="35"/>
      <c r="G799" s="25"/>
      <c r="H799" s="35"/>
      <c r="I799" s="25"/>
    </row>
    <row r="800" spans="2:9" ht="12" customHeight="1">
      <c r="B800" s="3"/>
      <c r="C800" s="4"/>
      <c r="D800" s="4"/>
      <c r="E800" s="4"/>
      <c r="F800" s="35"/>
      <c r="G800" s="25"/>
      <c r="H800" s="35"/>
      <c r="I800" s="25"/>
    </row>
    <row r="801" spans="2:9" ht="12" customHeight="1">
      <c r="B801" s="3"/>
      <c r="C801" s="4"/>
      <c r="D801" s="4"/>
      <c r="E801" s="4"/>
      <c r="F801" s="35"/>
      <c r="G801" s="25"/>
      <c r="H801" s="35"/>
      <c r="I801" s="25"/>
    </row>
    <row r="802" spans="2:9" ht="12" customHeight="1">
      <c r="B802" s="3"/>
      <c r="C802" s="4"/>
      <c r="D802" s="4"/>
      <c r="E802" s="4"/>
      <c r="F802" s="35"/>
      <c r="G802" s="25"/>
      <c r="H802" s="35"/>
      <c r="I802" s="25"/>
    </row>
    <row r="803" spans="2:9" ht="12" customHeight="1">
      <c r="B803" s="3"/>
      <c r="C803" s="4"/>
      <c r="D803" s="4"/>
      <c r="E803" s="4"/>
      <c r="F803" s="35"/>
      <c r="G803" s="25"/>
      <c r="H803" s="35"/>
      <c r="I803" s="25"/>
    </row>
    <row r="804" spans="2:9" ht="12" customHeight="1">
      <c r="B804" s="3"/>
      <c r="C804" s="4"/>
      <c r="D804" s="4"/>
      <c r="E804" s="4"/>
      <c r="F804" s="35"/>
      <c r="G804" s="25"/>
      <c r="H804" s="35"/>
      <c r="I804" s="25"/>
    </row>
    <row r="805" spans="2:9" ht="12" customHeight="1">
      <c r="B805" s="3"/>
      <c r="C805" s="4"/>
      <c r="D805" s="4"/>
      <c r="E805" s="4"/>
      <c r="F805" s="35"/>
      <c r="G805" s="25"/>
      <c r="H805" s="35"/>
      <c r="I805" s="25"/>
    </row>
    <row r="806" spans="2:9" ht="12" customHeight="1">
      <c r="B806" s="3"/>
      <c r="C806" s="4"/>
      <c r="D806" s="4"/>
      <c r="E806" s="4"/>
      <c r="F806" s="35"/>
      <c r="G806" s="25"/>
      <c r="H806" s="35"/>
      <c r="I806" s="25"/>
    </row>
    <row r="807" spans="2:9" ht="12" customHeight="1">
      <c r="B807" s="3"/>
      <c r="C807" s="4"/>
      <c r="D807" s="4"/>
      <c r="E807" s="4"/>
      <c r="F807" s="35"/>
      <c r="G807" s="25"/>
      <c r="H807" s="35"/>
      <c r="I807" s="25"/>
    </row>
    <row r="808" spans="2:9" ht="12" customHeight="1">
      <c r="B808" s="3"/>
      <c r="C808" s="4"/>
      <c r="D808" s="4"/>
      <c r="E808" s="4"/>
      <c r="F808" s="35"/>
      <c r="G808" s="25"/>
      <c r="H808" s="35"/>
      <c r="I808" s="25"/>
    </row>
    <row r="809" spans="2:9" ht="12" customHeight="1">
      <c r="B809" s="3"/>
      <c r="C809" s="4"/>
      <c r="D809" s="4"/>
      <c r="E809" s="4"/>
      <c r="F809" s="35"/>
      <c r="G809" s="25"/>
      <c r="H809" s="35"/>
      <c r="I809" s="25"/>
    </row>
    <row r="810" spans="2:9" ht="12" customHeight="1">
      <c r="B810" s="3"/>
      <c r="C810" s="4"/>
      <c r="D810" s="4"/>
      <c r="E810" s="4"/>
      <c r="F810" s="35"/>
      <c r="G810" s="25"/>
      <c r="H810" s="35"/>
      <c r="I810" s="25"/>
    </row>
    <row r="811" spans="2:9" ht="12" customHeight="1">
      <c r="B811" s="3"/>
      <c r="C811" s="4"/>
      <c r="D811" s="4"/>
      <c r="E811" s="4"/>
      <c r="F811" s="35"/>
      <c r="G811" s="25"/>
      <c r="H811" s="35"/>
      <c r="I811" s="25"/>
    </row>
    <row r="812" spans="2:9" ht="12" customHeight="1">
      <c r="B812" s="3"/>
      <c r="C812" s="4"/>
      <c r="D812" s="4"/>
      <c r="E812" s="4"/>
      <c r="F812" s="35"/>
      <c r="G812" s="25"/>
      <c r="H812" s="35"/>
      <c r="I812" s="25"/>
    </row>
    <row r="813" spans="2:9" ht="12" customHeight="1">
      <c r="B813" s="3"/>
      <c r="C813" s="4"/>
      <c r="D813" s="4"/>
      <c r="E813" s="4"/>
      <c r="F813" s="35"/>
      <c r="G813" s="25"/>
      <c r="H813" s="35"/>
      <c r="I813" s="25"/>
    </row>
    <row r="814" spans="2:9" ht="12" customHeight="1">
      <c r="B814" s="3"/>
      <c r="C814" s="4"/>
      <c r="D814" s="4"/>
      <c r="E814" s="4"/>
      <c r="F814" s="35"/>
      <c r="G814" s="25"/>
      <c r="H814" s="35"/>
      <c r="I814" s="25"/>
    </row>
    <row r="815" spans="2:9" ht="12" customHeight="1">
      <c r="B815" s="3"/>
      <c r="C815" s="4"/>
      <c r="D815" s="4"/>
      <c r="E815" s="4"/>
      <c r="F815" s="35"/>
      <c r="G815" s="25"/>
      <c r="H815" s="35"/>
      <c r="I815" s="25"/>
    </row>
    <row r="816" spans="2:9" ht="12" customHeight="1">
      <c r="B816" s="3"/>
      <c r="C816" s="4"/>
      <c r="D816" s="4"/>
      <c r="E816" s="4"/>
      <c r="F816" s="35"/>
      <c r="G816" s="25"/>
      <c r="H816" s="35"/>
      <c r="I816" s="25"/>
    </row>
    <row r="817" spans="2:9" ht="12" customHeight="1">
      <c r="B817" s="3"/>
      <c r="C817" s="4"/>
      <c r="D817" s="4"/>
      <c r="E817" s="4"/>
      <c r="F817" s="35"/>
      <c r="G817" s="25"/>
      <c r="H817" s="35"/>
      <c r="I817" s="25"/>
    </row>
    <row r="818" spans="2:9" ht="12" customHeight="1">
      <c r="B818" s="3"/>
      <c r="C818" s="4"/>
      <c r="D818" s="4"/>
      <c r="E818" s="4"/>
      <c r="F818" s="35"/>
      <c r="G818" s="25"/>
      <c r="H818" s="35"/>
      <c r="I818" s="25"/>
    </row>
    <row r="819" spans="2:9" ht="12" customHeight="1">
      <c r="B819" s="3"/>
      <c r="C819" s="4"/>
      <c r="D819" s="4"/>
      <c r="E819" s="4"/>
      <c r="F819" s="35"/>
      <c r="G819" s="25"/>
      <c r="H819" s="35"/>
      <c r="I819" s="25"/>
    </row>
    <row r="820" spans="2:9" ht="12" customHeight="1">
      <c r="B820" s="3"/>
      <c r="C820" s="4"/>
      <c r="D820" s="4"/>
      <c r="E820" s="4"/>
      <c r="F820" s="35"/>
      <c r="G820" s="25"/>
      <c r="H820" s="35"/>
      <c r="I820" s="25"/>
    </row>
    <row r="821" spans="2:9" ht="12" customHeight="1">
      <c r="B821" s="3"/>
      <c r="C821" s="4"/>
      <c r="D821" s="4"/>
      <c r="E821" s="4"/>
      <c r="F821" s="35"/>
      <c r="G821" s="25"/>
      <c r="H821" s="35"/>
      <c r="I821" s="25"/>
    </row>
    <row r="822" spans="2:9" ht="12" customHeight="1">
      <c r="B822" s="3"/>
      <c r="C822" s="4"/>
      <c r="D822" s="4"/>
      <c r="E822" s="4"/>
      <c r="F822" s="35"/>
      <c r="G822" s="25"/>
      <c r="H822" s="35"/>
      <c r="I822" s="25"/>
    </row>
    <row r="823" spans="2:9" ht="12" customHeight="1">
      <c r="B823" s="3"/>
      <c r="C823" s="4"/>
      <c r="D823" s="4"/>
      <c r="E823" s="4"/>
      <c r="F823" s="35"/>
      <c r="G823" s="25"/>
      <c r="H823" s="35"/>
      <c r="I823" s="25"/>
    </row>
    <row r="824" spans="2:9" ht="12" customHeight="1">
      <c r="B824" s="3"/>
      <c r="C824" s="4"/>
      <c r="D824" s="4"/>
      <c r="E824" s="4"/>
      <c r="F824" s="35"/>
      <c r="G824" s="25"/>
      <c r="H824" s="35"/>
      <c r="I824" s="25"/>
    </row>
    <row r="825" spans="2:9" ht="12" customHeight="1">
      <c r="B825" s="3"/>
      <c r="C825" s="4"/>
      <c r="D825" s="4"/>
      <c r="E825" s="4"/>
      <c r="F825" s="35"/>
      <c r="G825" s="25"/>
      <c r="H825" s="35"/>
      <c r="I825" s="25"/>
    </row>
    <row r="826" spans="2:9" ht="12" customHeight="1">
      <c r="B826" s="3"/>
      <c r="C826" s="4"/>
      <c r="D826" s="4"/>
      <c r="E826" s="4"/>
      <c r="F826" s="35"/>
      <c r="G826" s="25"/>
      <c r="H826" s="35"/>
      <c r="I826" s="25"/>
    </row>
    <row r="827" spans="2:9" ht="12" customHeight="1">
      <c r="B827" s="3"/>
      <c r="C827" s="4"/>
      <c r="D827" s="4"/>
      <c r="E827" s="4"/>
      <c r="F827" s="35"/>
      <c r="G827" s="25"/>
      <c r="H827" s="35"/>
      <c r="I827" s="25"/>
    </row>
    <row r="828" spans="2:9" ht="12" customHeight="1">
      <c r="B828" s="3"/>
      <c r="C828" s="4"/>
      <c r="D828" s="4"/>
      <c r="E828" s="4"/>
      <c r="F828" s="35"/>
      <c r="G828" s="25"/>
      <c r="H828" s="35"/>
      <c r="I828" s="25"/>
    </row>
    <row r="829" spans="2:9" ht="12" customHeight="1">
      <c r="B829" s="3"/>
      <c r="C829" s="4"/>
      <c r="D829" s="4"/>
      <c r="E829" s="4"/>
      <c r="F829" s="35"/>
      <c r="G829" s="25"/>
      <c r="H829" s="35"/>
      <c r="I829" s="25"/>
    </row>
    <row r="830" spans="2:9" ht="12" customHeight="1">
      <c r="B830" s="3"/>
      <c r="C830" s="4"/>
      <c r="D830" s="4"/>
      <c r="E830" s="4"/>
      <c r="F830" s="35"/>
      <c r="G830" s="25"/>
      <c r="H830" s="35"/>
      <c r="I830" s="25"/>
    </row>
    <row r="831" spans="2:9" ht="12" customHeight="1">
      <c r="B831" s="3"/>
      <c r="C831" s="4"/>
      <c r="D831" s="4"/>
      <c r="E831" s="4"/>
      <c r="F831" s="35"/>
      <c r="G831" s="25"/>
      <c r="H831" s="35"/>
      <c r="I831" s="25"/>
    </row>
    <row r="832" spans="2:9" ht="12" customHeight="1">
      <c r="B832" s="3"/>
      <c r="C832" s="4"/>
      <c r="D832" s="4"/>
      <c r="E832" s="4"/>
      <c r="F832" s="35"/>
      <c r="G832" s="25"/>
      <c r="H832" s="35"/>
      <c r="I832" s="25"/>
    </row>
    <row r="833" spans="2:9" ht="12" customHeight="1">
      <c r="B833" s="3"/>
      <c r="C833" s="4"/>
      <c r="D833" s="4"/>
      <c r="E833" s="4"/>
      <c r="F833" s="35"/>
      <c r="G833" s="25"/>
      <c r="H833" s="35"/>
      <c r="I833" s="25"/>
    </row>
    <row r="834" spans="2:9" ht="12" customHeight="1">
      <c r="B834" s="3"/>
      <c r="C834" s="4"/>
      <c r="D834" s="4"/>
      <c r="E834" s="4"/>
      <c r="F834" s="35"/>
      <c r="G834" s="25"/>
      <c r="H834" s="35"/>
      <c r="I834" s="25"/>
    </row>
    <row r="835" spans="2:9" ht="12" customHeight="1">
      <c r="B835" s="3"/>
      <c r="C835" s="4"/>
      <c r="D835" s="4"/>
      <c r="E835" s="4"/>
      <c r="F835" s="35"/>
      <c r="G835" s="25"/>
      <c r="H835" s="35"/>
      <c r="I835" s="25"/>
    </row>
    <row r="836" spans="2:9" ht="12" customHeight="1">
      <c r="B836" s="3"/>
      <c r="C836" s="4"/>
      <c r="D836" s="4"/>
      <c r="E836" s="4"/>
      <c r="F836" s="35"/>
      <c r="G836" s="25"/>
      <c r="H836" s="35"/>
      <c r="I836" s="25"/>
    </row>
    <row r="837" spans="2:9" ht="12" customHeight="1">
      <c r="B837" s="3"/>
      <c r="C837" s="4"/>
      <c r="D837" s="4"/>
      <c r="E837" s="4"/>
      <c r="F837" s="35"/>
      <c r="G837" s="25"/>
      <c r="H837" s="35"/>
      <c r="I837" s="25"/>
    </row>
    <row r="838" spans="2:9" ht="12" customHeight="1">
      <c r="B838" s="3"/>
      <c r="C838" s="4"/>
      <c r="D838" s="4"/>
      <c r="E838" s="4"/>
      <c r="F838" s="35"/>
      <c r="G838" s="25"/>
      <c r="H838" s="35"/>
      <c r="I838" s="25"/>
    </row>
    <row r="839" spans="2:9" ht="12" customHeight="1">
      <c r="B839" s="3"/>
      <c r="C839" s="4"/>
      <c r="D839" s="4"/>
      <c r="E839" s="4"/>
      <c r="F839" s="35"/>
      <c r="G839" s="25"/>
      <c r="H839" s="35"/>
      <c r="I839" s="25"/>
    </row>
    <row r="840" spans="2:9" ht="12" customHeight="1">
      <c r="B840" s="3"/>
      <c r="C840" s="4"/>
      <c r="D840" s="4"/>
      <c r="E840" s="4"/>
      <c r="F840" s="35"/>
      <c r="G840" s="25"/>
      <c r="H840" s="35"/>
      <c r="I840" s="25"/>
    </row>
    <row r="841" spans="2:9" ht="12" customHeight="1">
      <c r="B841" s="3"/>
      <c r="C841" s="4"/>
      <c r="D841" s="4"/>
      <c r="E841" s="4"/>
      <c r="F841" s="35"/>
      <c r="G841" s="25"/>
      <c r="H841" s="35"/>
      <c r="I841" s="25"/>
    </row>
    <row r="842" spans="2:9" ht="12" customHeight="1">
      <c r="B842" s="3"/>
      <c r="C842" s="4"/>
      <c r="D842" s="4"/>
      <c r="E842" s="4"/>
      <c r="F842" s="35"/>
      <c r="G842" s="25"/>
      <c r="H842" s="35"/>
      <c r="I842" s="25"/>
    </row>
    <row r="843" spans="2:9" ht="12" customHeight="1">
      <c r="B843" s="3"/>
      <c r="C843" s="4"/>
      <c r="D843" s="4"/>
      <c r="E843" s="4"/>
      <c r="F843" s="35"/>
      <c r="G843" s="25"/>
      <c r="H843" s="35"/>
      <c r="I843" s="25"/>
    </row>
    <row r="844" spans="2:9" ht="12" customHeight="1">
      <c r="B844" s="3"/>
      <c r="C844" s="4"/>
      <c r="D844" s="4"/>
      <c r="E844" s="4"/>
      <c r="F844" s="35"/>
      <c r="G844" s="25"/>
      <c r="H844" s="35"/>
      <c r="I844" s="25"/>
    </row>
    <row r="845" spans="2:9" ht="12" customHeight="1">
      <c r="B845" s="3"/>
      <c r="C845" s="4"/>
      <c r="D845" s="4"/>
      <c r="E845" s="4"/>
      <c r="F845" s="35"/>
      <c r="G845" s="25"/>
      <c r="H845" s="35"/>
      <c r="I845" s="25"/>
    </row>
    <row r="846" spans="2:9" ht="12" customHeight="1">
      <c r="B846" s="3"/>
      <c r="C846" s="4"/>
      <c r="D846" s="4"/>
      <c r="E846" s="4"/>
      <c r="F846" s="35"/>
      <c r="G846" s="25"/>
      <c r="H846" s="35"/>
      <c r="I846" s="25"/>
    </row>
    <row r="847" spans="2:9" ht="12" customHeight="1">
      <c r="B847" s="3"/>
      <c r="C847" s="4"/>
      <c r="D847" s="4"/>
      <c r="E847" s="4"/>
      <c r="F847" s="35"/>
      <c r="G847" s="25"/>
      <c r="H847" s="35"/>
      <c r="I847" s="25"/>
    </row>
    <row r="848" spans="2:9" ht="12" customHeight="1">
      <c r="B848" s="3"/>
      <c r="C848" s="4"/>
      <c r="D848" s="4"/>
      <c r="E848" s="4"/>
      <c r="F848" s="35"/>
      <c r="G848" s="25"/>
      <c r="H848" s="35"/>
      <c r="I848" s="25"/>
    </row>
    <row r="849" spans="2:9" ht="12" customHeight="1">
      <c r="B849" s="3"/>
      <c r="C849" s="4"/>
      <c r="D849" s="4"/>
      <c r="E849" s="4"/>
      <c r="F849" s="35"/>
      <c r="G849" s="25"/>
      <c r="H849" s="35"/>
      <c r="I849" s="25"/>
    </row>
    <row r="850" spans="2:9" ht="12" customHeight="1">
      <c r="B850" s="3"/>
      <c r="C850" s="4"/>
      <c r="D850" s="4"/>
      <c r="E850" s="4"/>
      <c r="F850" s="35"/>
      <c r="G850" s="25"/>
      <c r="H850" s="35"/>
      <c r="I850" s="25"/>
    </row>
    <row r="851" spans="2:9" ht="12" customHeight="1">
      <c r="B851" s="3"/>
      <c r="C851" s="4"/>
      <c r="D851" s="4"/>
      <c r="E851" s="4"/>
      <c r="F851" s="35"/>
      <c r="G851" s="25"/>
      <c r="H851" s="35"/>
      <c r="I851" s="25"/>
    </row>
    <row r="852" spans="2:9" ht="12" customHeight="1">
      <c r="B852" s="3"/>
      <c r="C852" s="4"/>
      <c r="D852" s="4"/>
      <c r="E852" s="4"/>
      <c r="F852" s="35"/>
      <c r="G852" s="25"/>
      <c r="H852" s="35"/>
      <c r="I852" s="25"/>
    </row>
    <row r="853" spans="2:9" ht="12" customHeight="1">
      <c r="B853" s="3"/>
      <c r="C853" s="4"/>
      <c r="D853" s="4"/>
      <c r="E853" s="4"/>
      <c r="F853" s="35"/>
      <c r="G853" s="25"/>
      <c r="H853" s="35"/>
      <c r="I853" s="25"/>
    </row>
    <row r="854" spans="2:9" ht="12" customHeight="1">
      <c r="B854" s="3"/>
      <c r="C854" s="4"/>
      <c r="D854" s="4"/>
      <c r="E854" s="4"/>
      <c r="F854" s="35"/>
      <c r="G854" s="25"/>
      <c r="H854" s="35"/>
      <c r="I854" s="25"/>
    </row>
    <row r="855" spans="2:9" ht="12" customHeight="1">
      <c r="B855" s="3"/>
      <c r="C855" s="4"/>
      <c r="D855" s="4"/>
      <c r="E855" s="4"/>
      <c r="F855" s="35"/>
      <c r="G855" s="25"/>
      <c r="H855" s="35"/>
      <c r="I855" s="25"/>
    </row>
    <row r="856" spans="2:9" ht="12" customHeight="1">
      <c r="B856" s="3"/>
      <c r="C856" s="4"/>
      <c r="D856" s="4"/>
      <c r="E856" s="4"/>
      <c r="F856" s="35"/>
      <c r="G856" s="25"/>
      <c r="H856" s="35"/>
      <c r="I856" s="25"/>
    </row>
    <row r="857" spans="2:9" ht="12" customHeight="1">
      <c r="B857" s="3"/>
      <c r="C857" s="4"/>
      <c r="D857" s="4"/>
      <c r="E857" s="4"/>
      <c r="F857" s="35"/>
      <c r="G857" s="25"/>
      <c r="H857" s="35"/>
      <c r="I857" s="25"/>
    </row>
    <row r="858" spans="2:9" ht="12" customHeight="1">
      <c r="B858" s="3"/>
      <c r="C858" s="4"/>
      <c r="D858" s="4"/>
      <c r="E858" s="4"/>
      <c r="F858" s="35"/>
      <c r="G858" s="25"/>
      <c r="H858" s="35"/>
      <c r="I858" s="25"/>
    </row>
    <row r="859" spans="2:9" ht="12" customHeight="1">
      <c r="B859" s="3"/>
      <c r="C859" s="4"/>
      <c r="D859" s="4"/>
      <c r="E859" s="4"/>
      <c r="F859" s="35"/>
      <c r="G859" s="25"/>
      <c r="H859" s="35"/>
      <c r="I859" s="25"/>
    </row>
    <row r="860" spans="2:9" ht="12" customHeight="1">
      <c r="B860" s="3"/>
      <c r="C860" s="4"/>
      <c r="D860" s="4"/>
      <c r="E860" s="4"/>
      <c r="F860" s="35"/>
      <c r="G860" s="25"/>
      <c r="H860" s="35"/>
      <c r="I860" s="25"/>
    </row>
    <row r="861" spans="2:9" ht="12" customHeight="1">
      <c r="B861" s="3"/>
      <c r="C861" s="4"/>
      <c r="D861" s="4"/>
      <c r="E861" s="4"/>
      <c r="F861" s="35"/>
      <c r="G861" s="25"/>
      <c r="H861" s="35"/>
      <c r="I861" s="25"/>
    </row>
    <row r="862" spans="2:9" ht="12" customHeight="1">
      <c r="B862" s="3"/>
      <c r="C862" s="4"/>
      <c r="D862" s="4"/>
      <c r="E862" s="4"/>
      <c r="F862" s="35"/>
      <c r="G862" s="25"/>
      <c r="H862" s="35"/>
      <c r="I862" s="25"/>
    </row>
    <row r="863" spans="2:9" ht="12" customHeight="1">
      <c r="B863" s="3"/>
      <c r="C863" s="4"/>
      <c r="D863" s="4"/>
      <c r="E863" s="4"/>
      <c r="F863" s="35"/>
      <c r="G863" s="25"/>
      <c r="H863" s="35"/>
      <c r="I863" s="25"/>
    </row>
    <row r="864" spans="2:9" ht="12" customHeight="1">
      <c r="B864" s="3"/>
      <c r="C864" s="4"/>
      <c r="D864" s="4"/>
      <c r="E864" s="4"/>
      <c r="F864" s="35"/>
      <c r="G864" s="25"/>
      <c r="H864" s="35"/>
      <c r="I864" s="25"/>
    </row>
    <row r="865" spans="2:9" ht="12" customHeight="1">
      <c r="B865" s="3"/>
      <c r="C865" s="4"/>
      <c r="D865" s="4"/>
      <c r="E865" s="4"/>
      <c r="F865" s="35"/>
      <c r="G865" s="25"/>
      <c r="H865" s="35"/>
      <c r="I865" s="25"/>
    </row>
    <row r="866" spans="2:9" ht="12" customHeight="1">
      <c r="B866" s="3"/>
      <c r="C866" s="4"/>
      <c r="D866" s="4"/>
      <c r="E866" s="4"/>
      <c r="F866" s="35"/>
      <c r="G866" s="25"/>
      <c r="H866" s="35"/>
      <c r="I866" s="25"/>
    </row>
    <row r="867" spans="2:9" ht="12" customHeight="1">
      <c r="B867" s="3"/>
      <c r="C867" s="4"/>
      <c r="D867" s="4"/>
      <c r="E867" s="4"/>
      <c r="F867" s="35"/>
      <c r="G867" s="25"/>
      <c r="H867" s="35"/>
      <c r="I867" s="25"/>
    </row>
    <row r="868" spans="2:9" ht="12" customHeight="1">
      <c r="B868" s="3"/>
      <c r="C868" s="4"/>
      <c r="D868" s="4"/>
      <c r="E868" s="4"/>
      <c r="F868" s="35"/>
      <c r="G868" s="25"/>
      <c r="H868" s="35"/>
      <c r="I868" s="25"/>
    </row>
    <row r="869" spans="2:9" ht="12" customHeight="1">
      <c r="B869" s="3"/>
      <c r="C869" s="4"/>
      <c r="D869" s="4"/>
      <c r="E869" s="4"/>
      <c r="F869" s="35"/>
      <c r="G869" s="25"/>
      <c r="H869" s="35"/>
      <c r="I869" s="25"/>
    </row>
    <row r="870" spans="2:9" ht="12" customHeight="1">
      <c r="B870" s="3"/>
      <c r="C870" s="4"/>
      <c r="D870" s="4"/>
      <c r="E870" s="4"/>
      <c r="F870" s="35"/>
      <c r="G870" s="25"/>
      <c r="H870" s="35"/>
      <c r="I870" s="25"/>
    </row>
    <row r="871" spans="2:9" ht="12" customHeight="1">
      <c r="B871" s="3"/>
      <c r="C871" s="4"/>
      <c r="D871" s="4"/>
      <c r="E871" s="4"/>
      <c r="F871" s="35"/>
      <c r="G871" s="25"/>
      <c r="H871" s="35"/>
      <c r="I871" s="25"/>
    </row>
    <row r="872" spans="2:9" ht="12" customHeight="1">
      <c r="B872" s="3"/>
      <c r="C872" s="4"/>
      <c r="D872" s="4"/>
      <c r="E872" s="4"/>
      <c r="F872" s="35"/>
      <c r="G872" s="25"/>
      <c r="H872" s="35"/>
      <c r="I872" s="25"/>
    </row>
    <row r="873" spans="2:9" ht="12" customHeight="1">
      <c r="B873" s="3"/>
      <c r="C873" s="4"/>
      <c r="D873" s="4"/>
      <c r="E873" s="4"/>
      <c r="F873" s="35"/>
      <c r="G873" s="25"/>
      <c r="H873" s="35"/>
      <c r="I873" s="25"/>
    </row>
    <row r="874" spans="2:9" ht="12" customHeight="1">
      <c r="B874" s="3"/>
      <c r="C874" s="4"/>
      <c r="D874" s="4"/>
      <c r="E874" s="4"/>
      <c r="F874" s="35"/>
      <c r="G874" s="25"/>
      <c r="H874" s="35"/>
      <c r="I874" s="25"/>
    </row>
    <row r="875" spans="2:9" ht="12" customHeight="1">
      <c r="B875" s="3"/>
      <c r="C875" s="4"/>
      <c r="D875" s="4"/>
      <c r="E875" s="4"/>
      <c r="F875" s="35"/>
      <c r="G875" s="25"/>
      <c r="H875" s="35"/>
      <c r="I875" s="25"/>
    </row>
    <row r="876" spans="2:9" ht="12" customHeight="1">
      <c r="B876" s="3"/>
      <c r="C876" s="4"/>
      <c r="D876" s="4"/>
      <c r="E876" s="4"/>
      <c r="F876" s="35"/>
      <c r="G876" s="25"/>
      <c r="H876" s="35"/>
      <c r="I876" s="25"/>
    </row>
    <row r="877" spans="2:9" ht="12" customHeight="1">
      <c r="B877" s="3"/>
      <c r="C877" s="4"/>
      <c r="D877" s="4"/>
      <c r="E877" s="4"/>
      <c r="F877" s="35"/>
      <c r="G877" s="25"/>
      <c r="H877" s="35"/>
      <c r="I877" s="25"/>
    </row>
    <row r="878" spans="2:9" ht="12" customHeight="1">
      <c r="B878" s="3"/>
      <c r="C878" s="4"/>
      <c r="D878" s="4"/>
      <c r="E878" s="4"/>
      <c r="F878" s="35"/>
      <c r="G878" s="25"/>
      <c r="H878" s="35"/>
      <c r="I878" s="25"/>
    </row>
    <row r="879" spans="2:9" ht="12" customHeight="1">
      <c r="B879" s="3"/>
      <c r="C879" s="4"/>
      <c r="D879" s="4"/>
      <c r="E879" s="4"/>
      <c r="F879" s="35"/>
      <c r="G879" s="25"/>
      <c r="H879" s="35"/>
      <c r="I879" s="25"/>
    </row>
    <row r="880" spans="2:9" ht="12" customHeight="1">
      <c r="B880" s="3"/>
      <c r="C880" s="4"/>
      <c r="D880" s="4"/>
      <c r="E880" s="4"/>
      <c r="F880" s="35"/>
      <c r="G880" s="25"/>
      <c r="H880" s="35"/>
      <c r="I880" s="25"/>
    </row>
    <row r="881" spans="2:9" ht="12" customHeight="1">
      <c r="B881" s="3"/>
      <c r="C881" s="4"/>
      <c r="D881" s="4"/>
      <c r="E881" s="4"/>
      <c r="F881" s="35"/>
      <c r="G881" s="25"/>
      <c r="H881" s="35"/>
      <c r="I881" s="25"/>
    </row>
    <row r="882" spans="2:9" ht="12" customHeight="1">
      <c r="B882" s="3"/>
      <c r="C882" s="4"/>
      <c r="D882" s="4"/>
      <c r="E882" s="4"/>
      <c r="F882" s="35"/>
      <c r="G882" s="25"/>
      <c r="H882" s="35"/>
      <c r="I882" s="25"/>
    </row>
    <row r="883" spans="2:9" ht="12" customHeight="1">
      <c r="B883" s="3"/>
      <c r="C883" s="4"/>
      <c r="D883" s="4"/>
      <c r="E883" s="4"/>
      <c r="F883" s="35"/>
      <c r="G883" s="25"/>
      <c r="H883" s="35"/>
      <c r="I883" s="25"/>
    </row>
    <row r="884" spans="2:9" ht="12" customHeight="1">
      <c r="B884" s="3"/>
      <c r="C884" s="4"/>
      <c r="D884" s="4"/>
      <c r="E884" s="4"/>
      <c r="F884" s="35"/>
      <c r="G884" s="25"/>
      <c r="H884" s="35"/>
      <c r="I884" s="25"/>
    </row>
    <row r="885" spans="2:9" ht="12" customHeight="1">
      <c r="B885" s="3"/>
      <c r="C885" s="4"/>
      <c r="D885" s="4"/>
      <c r="E885" s="4"/>
      <c r="F885" s="35"/>
      <c r="G885" s="25"/>
      <c r="H885" s="35"/>
      <c r="I885" s="25"/>
    </row>
    <row r="886" spans="2:9" ht="12" customHeight="1">
      <c r="B886" s="3"/>
      <c r="C886" s="4"/>
      <c r="D886" s="4"/>
      <c r="E886" s="4"/>
      <c r="F886" s="35"/>
      <c r="G886" s="25"/>
      <c r="H886" s="35"/>
      <c r="I886" s="25"/>
    </row>
    <row r="887" spans="2:9" ht="12" customHeight="1">
      <c r="B887" s="3"/>
      <c r="C887" s="4"/>
      <c r="D887" s="4"/>
      <c r="E887" s="4"/>
      <c r="F887" s="35"/>
      <c r="G887" s="25"/>
      <c r="H887" s="35"/>
      <c r="I887" s="25"/>
    </row>
    <row r="888" spans="2:9" ht="12" customHeight="1">
      <c r="B888" s="3"/>
      <c r="C888" s="4"/>
      <c r="D888" s="4"/>
      <c r="E888" s="4"/>
      <c r="F888" s="35"/>
      <c r="G888" s="25"/>
      <c r="H888" s="35"/>
      <c r="I888" s="25"/>
    </row>
    <row r="889" spans="2:9" ht="12" customHeight="1">
      <c r="B889" s="3"/>
      <c r="C889" s="4"/>
      <c r="D889" s="4"/>
      <c r="E889" s="4"/>
      <c r="F889" s="35"/>
      <c r="G889" s="25"/>
      <c r="H889" s="35"/>
      <c r="I889" s="25"/>
    </row>
    <row r="890" spans="2:9" ht="12" customHeight="1">
      <c r="B890" s="3"/>
      <c r="C890" s="4"/>
      <c r="D890" s="4"/>
      <c r="E890" s="4"/>
      <c r="F890" s="35"/>
      <c r="G890" s="25"/>
      <c r="H890" s="35"/>
      <c r="I890" s="25"/>
    </row>
    <row r="891" spans="2:9" ht="12" customHeight="1">
      <c r="B891" s="3"/>
      <c r="C891" s="4"/>
      <c r="D891" s="4"/>
      <c r="E891" s="4"/>
      <c r="F891" s="35"/>
      <c r="G891" s="25"/>
      <c r="H891" s="35"/>
      <c r="I891" s="25"/>
    </row>
    <row r="892" spans="2:9" ht="12" customHeight="1">
      <c r="B892" s="3"/>
      <c r="C892" s="4"/>
      <c r="D892" s="4"/>
      <c r="E892" s="4"/>
      <c r="F892" s="35"/>
      <c r="G892" s="25"/>
      <c r="H892" s="35"/>
      <c r="I892" s="25"/>
    </row>
    <row r="893" spans="2:9" ht="12" customHeight="1">
      <c r="B893" s="3"/>
      <c r="C893" s="4"/>
      <c r="D893" s="4"/>
      <c r="E893" s="4"/>
      <c r="F893" s="35"/>
      <c r="G893" s="25"/>
      <c r="H893" s="35"/>
      <c r="I893" s="25"/>
    </row>
    <row r="894" spans="2:9" ht="12" customHeight="1">
      <c r="B894" s="3"/>
      <c r="C894" s="4"/>
      <c r="D894" s="4"/>
      <c r="E894" s="4"/>
      <c r="F894" s="35"/>
      <c r="G894" s="25"/>
      <c r="H894" s="35"/>
      <c r="I894" s="25"/>
    </row>
    <row r="895" spans="2:9" ht="12" customHeight="1">
      <c r="B895" s="3"/>
      <c r="C895" s="4"/>
      <c r="D895" s="4"/>
      <c r="E895" s="4"/>
      <c r="F895" s="35"/>
      <c r="G895" s="25"/>
      <c r="H895" s="35"/>
      <c r="I895" s="25"/>
    </row>
    <row r="896" spans="2:9" ht="12" customHeight="1">
      <c r="B896" s="3"/>
      <c r="C896" s="4"/>
      <c r="D896" s="4"/>
      <c r="E896" s="4"/>
      <c r="F896" s="35"/>
      <c r="G896" s="25"/>
      <c r="H896" s="35"/>
      <c r="I896" s="25"/>
    </row>
    <row r="897" spans="2:9" ht="12" customHeight="1">
      <c r="B897" s="3"/>
      <c r="C897" s="4"/>
      <c r="D897" s="4"/>
      <c r="E897" s="4"/>
      <c r="F897" s="35"/>
      <c r="G897" s="25"/>
      <c r="H897" s="35"/>
      <c r="I897" s="25"/>
    </row>
    <row r="898" spans="2:9" ht="12" customHeight="1">
      <c r="B898" s="3"/>
      <c r="C898" s="4"/>
      <c r="D898" s="4"/>
      <c r="E898" s="4"/>
      <c r="F898" s="35"/>
      <c r="G898" s="25"/>
      <c r="H898" s="35"/>
      <c r="I898" s="25"/>
    </row>
    <row r="899" spans="2:9" ht="12" customHeight="1">
      <c r="B899" s="3"/>
      <c r="C899" s="4"/>
      <c r="D899" s="4"/>
      <c r="E899" s="4"/>
      <c r="F899" s="35"/>
      <c r="G899" s="25"/>
      <c r="H899" s="35"/>
      <c r="I899" s="25"/>
    </row>
    <row r="900" spans="2:9" ht="12" customHeight="1">
      <c r="B900" s="3"/>
      <c r="C900" s="4"/>
      <c r="D900" s="4"/>
      <c r="E900" s="4"/>
      <c r="F900" s="35"/>
      <c r="G900" s="25"/>
      <c r="H900" s="35"/>
      <c r="I900" s="25"/>
    </row>
    <row r="901" spans="2:9" ht="12" customHeight="1">
      <c r="B901" s="3"/>
      <c r="C901" s="4"/>
      <c r="D901" s="4"/>
      <c r="E901" s="4"/>
      <c r="F901" s="35"/>
      <c r="G901" s="25"/>
      <c r="H901" s="35"/>
      <c r="I901" s="25"/>
    </row>
    <row r="902" spans="2:9" ht="12" customHeight="1">
      <c r="B902" s="3"/>
      <c r="C902" s="4"/>
      <c r="D902" s="4"/>
      <c r="E902" s="4"/>
      <c r="F902" s="35"/>
      <c r="G902" s="25"/>
      <c r="H902" s="35"/>
      <c r="I902" s="25"/>
    </row>
    <row r="903" spans="2:9" ht="12" customHeight="1">
      <c r="B903" s="3"/>
      <c r="C903" s="4"/>
      <c r="D903" s="4"/>
      <c r="E903" s="4"/>
      <c r="F903" s="35"/>
      <c r="G903" s="25"/>
      <c r="H903" s="35"/>
      <c r="I903" s="25"/>
    </row>
    <row r="904" spans="2:9" ht="12" customHeight="1">
      <c r="B904" s="3"/>
      <c r="C904" s="4"/>
      <c r="D904" s="4"/>
      <c r="E904" s="4"/>
      <c r="F904" s="35"/>
      <c r="G904" s="25"/>
      <c r="H904" s="35"/>
      <c r="I904" s="25"/>
    </row>
    <row r="905" spans="2:9" ht="12" customHeight="1">
      <c r="B905" s="3"/>
      <c r="C905" s="4"/>
      <c r="D905" s="4"/>
      <c r="E905" s="4"/>
      <c r="F905" s="35"/>
      <c r="G905" s="25"/>
      <c r="H905" s="35"/>
      <c r="I905" s="25"/>
    </row>
    <row r="906" spans="2:9" ht="12" customHeight="1">
      <c r="B906" s="3"/>
      <c r="C906" s="4"/>
      <c r="D906" s="4"/>
      <c r="E906" s="4"/>
      <c r="F906" s="35"/>
      <c r="G906" s="25"/>
      <c r="H906" s="35"/>
      <c r="I906" s="25"/>
    </row>
    <row r="907" spans="2:9" ht="12" customHeight="1">
      <c r="B907" s="3"/>
      <c r="C907" s="4"/>
      <c r="D907" s="4"/>
      <c r="E907" s="4"/>
      <c r="F907" s="35"/>
      <c r="G907" s="25"/>
      <c r="H907" s="35"/>
      <c r="I907" s="25"/>
    </row>
    <row r="908" spans="2:9" ht="12" customHeight="1">
      <c r="B908" s="3"/>
      <c r="C908" s="4"/>
      <c r="D908" s="4"/>
      <c r="E908" s="4"/>
      <c r="F908" s="35"/>
      <c r="G908" s="25"/>
      <c r="H908" s="35"/>
      <c r="I908" s="25"/>
    </row>
    <row r="909" spans="2:9" ht="12" customHeight="1">
      <c r="B909" s="3"/>
      <c r="C909" s="4"/>
      <c r="D909" s="4"/>
      <c r="E909" s="4"/>
      <c r="F909" s="35"/>
      <c r="G909" s="25"/>
      <c r="H909" s="35"/>
      <c r="I909" s="25"/>
    </row>
    <row r="910" spans="2:9" ht="12" customHeight="1">
      <c r="B910" s="3"/>
      <c r="C910" s="4"/>
      <c r="D910" s="4"/>
      <c r="E910" s="4"/>
      <c r="F910" s="35"/>
      <c r="G910" s="25"/>
      <c r="H910" s="35"/>
      <c r="I910" s="25"/>
    </row>
    <row r="911" spans="2:9" ht="12" customHeight="1">
      <c r="B911" s="3"/>
      <c r="C911" s="4"/>
      <c r="D911" s="4"/>
      <c r="E911" s="4"/>
      <c r="F911" s="35"/>
      <c r="G911" s="25"/>
      <c r="H911" s="35"/>
      <c r="I911" s="25"/>
    </row>
    <row r="912" spans="2:9" ht="12" customHeight="1">
      <c r="B912" s="3"/>
      <c r="C912" s="4"/>
      <c r="D912" s="4"/>
      <c r="E912" s="4"/>
      <c r="F912" s="35"/>
      <c r="G912" s="25"/>
      <c r="H912" s="35"/>
      <c r="I912" s="25"/>
    </row>
    <row r="913" spans="2:9" ht="12" customHeight="1">
      <c r="B913" s="3"/>
      <c r="C913" s="4"/>
      <c r="D913" s="4"/>
      <c r="E913" s="4"/>
      <c r="F913" s="35"/>
      <c r="G913" s="25"/>
      <c r="H913" s="35"/>
      <c r="I913" s="25"/>
    </row>
    <row r="914" spans="2:9" ht="12" customHeight="1">
      <c r="B914" s="3"/>
      <c r="C914" s="4"/>
      <c r="D914" s="4"/>
      <c r="E914" s="4"/>
      <c r="F914" s="35"/>
      <c r="G914" s="25"/>
      <c r="H914" s="35"/>
      <c r="I914" s="25"/>
    </row>
    <row r="915" spans="2:9" ht="12" customHeight="1">
      <c r="B915" s="3"/>
      <c r="C915" s="4"/>
      <c r="D915" s="4"/>
      <c r="E915" s="4"/>
      <c r="F915" s="35"/>
      <c r="G915" s="25"/>
      <c r="H915" s="35"/>
      <c r="I915" s="25"/>
    </row>
    <row r="916" spans="2:9" ht="12" customHeight="1">
      <c r="B916" s="3"/>
      <c r="C916" s="4"/>
      <c r="D916" s="4"/>
      <c r="E916" s="4"/>
      <c r="F916" s="35"/>
      <c r="G916" s="25"/>
      <c r="H916" s="35"/>
      <c r="I916" s="25"/>
    </row>
    <row r="917" spans="2:9" ht="12" customHeight="1">
      <c r="B917" s="3"/>
      <c r="C917" s="4"/>
      <c r="D917" s="4"/>
      <c r="E917" s="4"/>
      <c r="F917" s="35"/>
      <c r="G917" s="25"/>
      <c r="H917" s="35"/>
      <c r="I917" s="25"/>
    </row>
    <row r="918" spans="2:9" ht="12" customHeight="1">
      <c r="B918" s="3"/>
      <c r="C918" s="4"/>
      <c r="D918" s="4"/>
      <c r="E918" s="4"/>
      <c r="F918" s="35"/>
      <c r="G918" s="25"/>
      <c r="H918" s="35"/>
      <c r="I918" s="25"/>
    </row>
    <row r="919" spans="2:9" ht="12" customHeight="1">
      <c r="B919" s="3"/>
      <c r="C919" s="4"/>
      <c r="D919" s="4"/>
      <c r="E919" s="4"/>
      <c r="F919" s="35"/>
      <c r="G919" s="25"/>
      <c r="H919" s="35"/>
      <c r="I919" s="25"/>
    </row>
    <row r="920" spans="2:9" ht="12" customHeight="1">
      <c r="B920" s="3"/>
      <c r="C920" s="4"/>
      <c r="D920" s="4"/>
      <c r="E920" s="4"/>
      <c r="F920" s="35"/>
      <c r="G920" s="25"/>
      <c r="H920" s="35"/>
      <c r="I920" s="25"/>
    </row>
    <row r="921" spans="2:9" ht="12" customHeight="1">
      <c r="B921" s="3"/>
      <c r="C921" s="4"/>
      <c r="D921" s="4"/>
      <c r="E921" s="4"/>
      <c r="F921" s="35"/>
      <c r="G921" s="25"/>
      <c r="H921" s="35"/>
      <c r="I921" s="25"/>
    </row>
    <row r="922" spans="2:9" ht="12" customHeight="1">
      <c r="B922" s="3"/>
      <c r="C922" s="4"/>
      <c r="D922" s="4"/>
      <c r="E922" s="4"/>
      <c r="F922" s="35"/>
      <c r="G922" s="25"/>
      <c r="H922" s="35"/>
      <c r="I922" s="25"/>
    </row>
    <row r="923" spans="2:9" ht="12" customHeight="1">
      <c r="B923" s="3"/>
      <c r="C923" s="4"/>
      <c r="D923" s="4"/>
      <c r="E923" s="4"/>
      <c r="F923" s="35"/>
      <c r="G923" s="25"/>
      <c r="H923" s="35"/>
      <c r="I923" s="25"/>
    </row>
    <row r="924" spans="2:9" ht="12" customHeight="1">
      <c r="B924" s="3"/>
      <c r="C924" s="4"/>
      <c r="D924" s="4"/>
      <c r="E924" s="4"/>
      <c r="F924" s="35"/>
      <c r="G924" s="25"/>
      <c r="H924" s="35"/>
      <c r="I924" s="25"/>
    </row>
    <row r="925" spans="2:9" ht="12" customHeight="1">
      <c r="B925" s="3"/>
      <c r="C925" s="4"/>
      <c r="D925" s="4"/>
      <c r="E925" s="4"/>
      <c r="F925" s="35"/>
      <c r="G925" s="25"/>
      <c r="H925" s="35"/>
      <c r="I925" s="25"/>
    </row>
    <row r="926" spans="2:9" ht="12" customHeight="1">
      <c r="B926" s="3"/>
      <c r="C926" s="4"/>
      <c r="D926" s="4"/>
      <c r="E926" s="4"/>
      <c r="F926" s="35"/>
      <c r="G926" s="25"/>
      <c r="H926" s="35"/>
      <c r="I926" s="25"/>
    </row>
    <row r="927" spans="2:9" ht="12" customHeight="1">
      <c r="B927" s="3"/>
      <c r="C927" s="4"/>
      <c r="D927" s="4"/>
      <c r="E927" s="4"/>
      <c r="F927" s="35"/>
      <c r="G927" s="25"/>
      <c r="H927" s="35"/>
      <c r="I927" s="25"/>
    </row>
    <row r="928" spans="2:9" ht="12" customHeight="1">
      <c r="B928" s="3"/>
      <c r="C928" s="4"/>
      <c r="D928" s="4"/>
      <c r="E928" s="4"/>
      <c r="F928" s="35"/>
      <c r="G928" s="25"/>
      <c r="H928" s="35"/>
      <c r="I928" s="25"/>
    </row>
    <row r="929" spans="2:9" ht="12" customHeight="1">
      <c r="B929" s="3"/>
      <c r="C929" s="4"/>
      <c r="D929" s="4"/>
      <c r="E929" s="4"/>
      <c r="F929" s="35"/>
      <c r="G929" s="25"/>
      <c r="H929" s="35"/>
      <c r="I929" s="25"/>
    </row>
    <row r="930" spans="2:9" ht="12" customHeight="1">
      <c r="B930" s="3"/>
      <c r="C930" s="4"/>
      <c r="D930" s="4"/>
      <c r="E930" s="4"/>
      <c r="F930" s="35"/>
      <c r="G930" s="25"/>
      <c r="H930" s="35"/>
      <c r="I930" s="25"/>
    </row>
    <row r="931" spans="2:9" ht="12" customHeight="1">
      <c r="B931" s="3"/>
      <c r="C931" s="4"/>
      <c r="D931" s="4"/>
      <c r="E931" s="4"/>
      <c r="F931" s="35"/>
      <c r="G931" s="25"/>
      <c r="H931" s="35"/>
      <c r="I931" s="25"/>
    </row>
    <row r="932" spans="2:9" ht="12" customHeight="1">
      <c r="B932" s="3"/>
      <c r="C932" s="4"/>
      <c r="D932" s="4"/>
      <c r="E932" s="4"/>
      <c r="F932" s="35"/>
      <c r="G932" s="25"/>
      <c r="H932" s="35"/>
      <c r="I932" s="25"/>
    </row>
    <row r="933" spans="2:9" ht="12" customHeight="1">
      <c r="B933" s="3"/>
      <c r="C933" s="4"/>
      <c r="D933" s="4"/>
      <c r="E933" s="4"/>
      <c r="F933" s="35"/>
      <c r="G933" s="25"/>
      <c r="H933" s="35"/>
      <c r="I933" s="25"/>
    </row>
    <row r="934" spans="2:9" ht="12" customHeight="1">
      <c r="B934" s="3"/>
      <c r="C934" s="4"/>
      <c r="D934" s="4"/>
      <c r="E934" s="4"/>
      <c r="F934" s="35"/>
      <c r="G934" s="25"/>
      <c r="H934" s="35"/>
      <c r="I934" s="25"/>
    </row>
    <row r="935" spans="2:9" ht="12" customHeight="1">
      <c r="B935" s="3"/>
      <c r="C935" s="4"/>
      <c r="D935" s="4"/>
      <c r="E935" s="4"/>
      <c r="F935" s="35"/>
      <c r="G935" s="25"/>
      <c r="H935" s="35"/>
      <c r="I935" s="25"/>
    </row>
    <row r="936" spans="2:9" ht="12" customHeight="1">
      <c r="B936" s="3"/>
      <c r="C936" s="4"/>
      <c r="D936" s="4"/>
      <c r="E936" s="4"/>
      <c r="F936" s="35"/>
      <c r="G936" s="25"/>
      <c r="H936" s="35"/>
      <c r="I936" s="25"/>
    </row>
    <row r="937" spans="2:9" ht="12" customHeight="1">
      <c r="B937" s="3"/>
      <c r="C937" s="4"/>
      <c r="D937" s="4"/>
      <c r="E937" s="4"/>
      <c r="F937" s="35"/>
      <c r="G937" s="25"/>
      <c r="H937" s="35"/>
      <c r="I937" s="25"/>
    </row>
    <row r="938" spans="2:9" ht="12" customHeight="1">
      <c r="B938" s="3"/>
      <c r="C938" s="4"/>
      <c r="D938" s="4"/>
      <c r="E938" s="4"/>
      <c r="F938" s="35"/>
      <c r="G938" s="25"/>
      <c r="H938" s="35"/>
      <c r="I938" s="25"/>
    </row>
    <row r="939" spans="2:9" ht="12" customHeight="1">
      <c r="B939" s="3"/>
      <c r="C939" s="4"/>
      <c r="D939" s="4"/>
      <c r="E939" s="4"/>
      <c r="F939" s="35"/>
      <c r="G939" s="25"/>
      <c r="H939" s="35"/>
      <c r="I939" s="25"/>
    </row>
    <row r="940" spans="2:9" ht="12" customHeight="1">
      <c r="B940" s="3"/>
      <c r="C940" s="4"/>
      <c r="D940" s="4"/>
      <c r="E940" s="4"/>
      <c r="F940" s="35"/>
      <c r="G940" s="25"/>
      <c r="H940" s="35"/>
      <c r="I940" s="25"/>
    </row>
    <row r="941" spans="2:9" ht="12" customHeight="1">
      <c r="B941" s="3"/>
      <c r="C941" s="4"/>
      <c r="D941" s="4"/>
      <c r="E941" s="4"/>
      <c r="F941" s="35"/>
      <c r="G941" s="25"/>
      <c r="H941" s="35"/>
      <c r="I941" s="25"/>
    </row>
    <row r="942" spans="2:9" ht="12" customHeight="1">
      <c r="B942" s="3"/>
      <c r="C942" s="4"/>
      <c r="D942" s="4"/>
      <c r="E942" s="4"/>
      <c r="F942" s="35"/>
      <c r="G942" s="25"/>
      <c r="H942" s="35"/>
      <c r="I942" s="25"/>
    </row>
    <row r="943" spans="2:9" ht="12" customHeight="1">
      <c r="B943" s="3"/>
      <c r="C943" s="4"/>
      <c r="D943" s="4"/>
      <c r="E943" s="4"/>
      <c r="F943" s="35"/>
      <c r="G943" s="25"/>
      <c r="H943" s="35"/>
      <c r="I943" s="25"/>
    </row>
    <row r="944" spans="2:9" ht="12" customHeight="1">
      <c r="B944" s="3"/>
      <c r="C944" s="4"/>
      <c r="D944" s="4"/>
      <c r="E944" s="4"/>
      <c r="F944" s="35"/>
      <c r="G944" s="25"/>
      <c r="H944" s="35"/>
      <c r="I944" s="25"/>
    </row>
    <row r="945" spans="2:9" ht="12" customHeight="1">
      <c r="B945" s="3"/>
      <c r="C945" s="4"/>
      <c r="D945" s="4"/>
      <c r="E945" s="4"/>
      <c r="F945" s="35"/>
      <c r="G945" s="25"/>
      <c r="H945" s="35"/>
      <c r="I945" s="25"/>
    </row>
    <row r="946" spans="2:9" ht="12" customHeight="1">
      <c r="B946" s="3"/>
      <c r="C946" s="4"/>
      <c r="D946" s="4"/>
      <c r="E946" s="4"/>
      <c r="F946" s="35"/>
      <c r="G946" s="25"/>
      <c r="H946" s="35"/>
      <c r="I946" s="25"/>
    </row>
    <row r="947" spans="2:9" ht="12" customHeight="1">
      <c r="B947" s="3"/>
      <c r="C947" s="4"/>
      <c r="D947" s="4"/>
      <c r="E947" s="4"/>
      <c r="F947" s="35"/>
      <c r="G947" s="25"/>
      <c r="H947" s="35"/>
      <c r="I947" s="25"/>
    </row>
    <row r="948" spans="2:9" ht="12" customHeight="1">
      <c r="B948" s="3"/>
      <c r="C948" s="4"/>
      <c r="D948" s="4"/>
      <c r="E948" s="4"/>
      <c r="F948" s="35"/>
      <c r="G948" s="25"/>
      <c r="H948" s="35"/>
      <c r="I948" s="25"/>
    </row>
    <row r="949" spans="2:9" ht="12" customHeight="1">
      <c r="B949" s="3"/>
      <c r="C949" s="4"/>
      <c r="D949" s="4"/>
      <c r="E949" s="4"/>
      <c r="F949" s="35"/>
      <c r="G949" s="25"/>
      <c r="H949" s="35"/>
      <c r="I949" s="25"/>
    </row>
    <row r="950" spans="2:9" ht="12" customHeight="1">
      <c r="B950" s="3"/>
      <c r="C950" s="4"/>
      <c r="D950" s="4"/>
      <c r="E950" s="4"/>
      <c r="F950" s="35"/>
      <c r="G950" s="25"/>
      <c r="H950" s="35"/>
      <c r="I950" s="25"/>
    </row>
    <row r="951" spans="2:9" ht="12" customHeight="1">
      <c r="B951" s="3"/>
      <c r="C951" s="4"/>
      <c r="D951" s="4"/>
      <c r="E951" s="4"/>
      <c r="F951" s="35"/>
      <c r="G951" s="25"/>
      <c r="H951" s="35"/>
      <c r="I951" s="25"/>
    </row>
    <row r="952" spans="2:9" ht="12" customHeight="1">
      <c r="B952" s="3"/>
      <c r="C952" s="4"/>
      <c r="D952" s="4"/>
      <c r="E952" s="4"/>
      <c r="F952" s="35"/>
      <c r="G952" s="25"/>
      <c r="H952" s="35"/>
      <c r="I952" s="25"/>
    </row>
    <row r="953" spans="2:9" ht="12" customHeight="1">
      <c r="B953" s="3"/>
      <c r="C953" s="4"/>
      <c r="D953" s="4"/>
      <c r="E953" s="4"/>
      <c r="F953" s="35"/>
      <c r="G953" s="25"/>
      <c r="H953" s="35"/>
      <c r="I953" s="25"/>
    </row>
    <row r="954" spans="2:9" ht="12" customHeight="1">
      <c r="B954" s="3"/>
      <c r="C954" s="4"/>
      <c r="D954" s="4"/>
      <c r="E954" s="4"/>
      <c r="F954" s="35"/>
      <c r="G954" s="25"/>
      <c r="H954" s="35"/>
      <c r="I954" s="25"/>
    </row>
    <row r="955" spans="2:9" ht="12" customHeight="1">
      <c r="B955" s="3"/>
      <c r="C955" s="4"/>
      <c r="D955" s="4"/>
      <c r="E955" s="4"/>
      <c r="F955" s="35"/>
      <c r="G955" s="25"/>
      <c r="H955" s="35"/>
      <c r="I955" s="25"/>
    </row>
    <row r="956" spans="2:9" ht="12" customHeight="1">
      <c r="B956" s="3"/>
      <c r="C956" s="4"/>
      <c r="D956" s="4"/>
      <c r="E956" s="4"/>
      <c r="F956" s="35"/>
      <c r="G956" s="25"/>
      <c r="H956" s="35"/>
      <c r="I956" s="25"/>
    </row>
    <row r="957" spans="2:9" ht="12" customHeight="1">
      <c r="B957" s="3"/>
      <c r="C957" s="4"/>
      <c r="D957" s="4"/>
      <c r="E957" s="4"/>
      <c r="F957" s="35"/>
      <c r="G957" s="25"/>
      <c r="H957" s="35"/>
      <c r="I957" s="25"/>
    </row>
    <row r="958" spans="2:9" ht="12" customHeight="1">
      <c r="B958" s="3"/>
      <c r="C958" s="4"/>
      <c r="D958" s="4"/>
      <c r="E958" s="4"/>
      <c r="F958" s="35"/>
      <c r="G958" s="25"/>
      <c r="H958" s="35"/>
      <c r="I958" s="25"/>
    </row>
    <row r="959" spans="2:9" ht="12" customHeight="1">
      <c r="B959" s="3"/>
      <c r="C959" s="4"/>
      <c r="D959" s="4"/>
      <c r="E959" s="4"/>
      <c r="F959" s="35"/>
      <c r="G959" s="25"/>
      <c r="H959" s="35"/>
      <c r="I959" s="25"/>
    </row>
    <row r="960" spans="2:9" ht="12" customHeight="1">
      <c r="B960" s="3"/>
      <c r="C960" s="4"/>
      <c r="D960" s="4"/>
      <c r="E960" s="4"/>
      <c r="F960" s="35"/>
      <c r="G960" s="25"/>
      <c r="H960" s="35"/>
      <c r="I960" s="25"/>
    </row>
    <row r="961" spans="2:9" ht="12" customHeight="1">
      <c r="B961" s="3"/>
      <c r="C961" s="4"/>
      <c r="D961" s="4"/>
      <c r="E961" s="4"/>
      <c r="F961" s="35"/>
      <c r="G961" s="25"/>
      <c r="H961" s="35"/>
      <c r="I961" s="25"/>
    </row>
    <row r="962" spans="2:9" ht="12" customHeight="1">
      <c r="B962" s="3"/>
      <c r="C962" s="4"/>
      <c r="D962" s="4"/>
      <c r="E962" s="4"/>
      <c r="F962" s="35"/>
      <c r="G962" s="25"/>
      <c r="H962" s="35"/>
      <c r="I962" s="25"/>
    </row>
    <row r="963" spans="2:9" ht="12" customHeight="1">
      <c r="B963" s="3"/>
      <c r="C963" s="4"/>
      <c r="D963" s="4"/>
      <c r="E963" s="4"/>
      <c r="F963" s="35"/>
      <c r="G963" s="25"/>
      <c r="H963" s="35"/>
      <c r="I963" s="25"/>
    </row>
    <row r="964" spans="2:9" ht="12" customHeight="1">
      <c r="B964" s="3"/>
      <c r="C964" s="4"/>
      <c r="D964" s="4"/>
      <c r="E964" s="4"/>
      <c r="F964" s="35"/>
      <c r="G964" s="25"/>
      <c r="H964" s="35"/>
      <c r="I964" s="25"/>
    </row>
    <row r="965" spans="2:9" ht="12" customHeight="1">
      <c r="B965" s="3"/>
      <c r="C965" s="4"/>
      <c r="D965" s="4"/>
      <c r="E965" s="4"/>
      <c r="F965" s="35"/>
      <c r="G965" s="25"/>
      <c r="H965" s="35"/>
      <c r="I965" s="25"/>
    </row>
    <row r="966" spans="2:9" ht="12" customHeight="1">
      <c r="B966" s="3"/>
      <c r="C966" s="4"/>
      <c r="D966" s="4"/>
      <c r="E966" s="4"/>
      <c r="F966" s="35"/>
      <c r="G966" s="25"/>
      <c r="H966" s="35"/>
      <c r="I966" s="25"/>
    </row>
    <row r="967" spans="2:9" ht="12" customHeight="1">
      <c r="B967" s="3"/>
      <c r="C967" s="4"/>
      <c r="D967" s="4"/>
      <c r="E967" s="4"/>
      <c r="F967" s="35"/>
      <c r="G967" s="25"/>
      <c r="H967" s="35"/>
      <c r="I967" s="25"/>
    </row>
    <row r="968" spans="2:9" ht="12" customHeight="1">
      <c r="B968" s="3"/>
      <c r="C968" s="4"/>
      <c r="D968" s="4"/>
      <c r="E968" s="4"/>
      <c r="F968" s="35"/>
      <c r="G968" s="25"/>
      <c r="H968" s="35"/>
      <c r="I968" s="25"/>
    </row>
    <row r="969" spans="2:9" ht="12" customHeight="1">
      <c r="B969" s="3"/>
      <c r="C969" s="4"/>
      <c r="D969" s="4"/>
      <c r="E969" s="4"/>
      <c r="F969" s="35"/>
      <c r="G969" s="25"/>
      <c r="H969" s="35"/>
      <c r="I969" s="25"/>
    </row>
    <row r="970" spans="2:9" ht="12" customHeight="1">
      <c r="B970" s="3"/>
      <c r="C970" s="4"/>
      <c r="D970" s="4"/>
      <c r="E970" s="4"/>
      <c r="F970" s="35"/>
      <c r="G970" s="25"/>
      <c r="H970" s="35"/>
      <c r="I970" s="25"/>
    </row>
    <row r="971" spans="2:9" ht="12" customHeight="1">
      <c r="B971" s="3"/>
      <c r="C971" s="4"/>
      <c r="D971" s="4"/>
      <c r="E971" s="4"/>
      <c r="F971" s="35"/>
      <c r="G971" s="25"/>
      <c r="H971" s="35"/>
      <c r="I971" s="25"/>
    </row>
    <row r="972" spans="2:9" ht="12" customHeight="1">
      <c r="B972" s="3"/>
      <c r="C972" s="4"/>
      <c r="D972" s="4"/>
      <c r="E972" s="4"/>
      <c r="F972" s="35"/>
      <c r="G972" s="25"/>
      <c r="H972" s="35"/>
      <c r="I972" s="25"/>
    </row>
    <row r="973" spans="2:9" ht="12" customHeight="1">
      <c r="B973" s="3"/>
      <c r="C973" s="4"/>
      <c r="D973" s="4"/>
      <c r="E973" s="4"/>
      <c r="F973" s="35"/>
      <c r="G973" s="25"/>
      <c r="H973" s="35"/>
      <c r="I973" s="25"/>
    </row>
    <row r="974" spans="2:9" ht="12" customHeight="1">
      <c r="B974" s="3"/>
      <c r="C974" s="4"/>
      <c r="D974" s="4"/>
      <c r="E974" s="4"/>
      <c r="F974" s="35"/>
      <c r="G974" s="25"/>
      <c r="H974" s="35"/>
      <c r="I974" s="25"/>
    </row>
    <row r="975" spans="2:9" ht="12" customHeight="1">
      <c r="B975" s="3"/>
      <c r="C975" s="4"/>
      <c r="D975" s="4"/>
      <c r="E975" s="4"/>
      <c r="F975" s="35"/>
      <c r="G975" s="25"/>
      <c r="H975" s="35"/>
      <c r="I975" s="25"/>
    </row>
    <row r="976" spans="2:9" ht="12" customHeight="1">
      <c r="B976" s="3"/>
      <c r="C976" s="4"/>
      <c r="D976" s="4"/>
      <c r="E976" s="4"/>
      <c r="F976" s="35"/>
      <c r="G976" s="25"/>
      <c r="H976" s="35"/>
      <c r="I976" s="25"/>
    </row>
    <row r="977" spans="2:9" ht="12" customHeight="1">
      <c r="B977" s="3"/>
      <c r="C977" s="4"/>
      <c r="D977" s="4"/>
      <c r="E977" s="4"/>
      <c r="F977" s="35"/>
      <c r="G977" s="25"/>
      <c r="H977" s="35"/>
      <c r="I977" s="25"/>
    </row>
    <row r="978" spans="2:9" ht="12" customHeight="1">
      <c r="B978" s="3"/>
      <c r="C978" s="4"/>
      <c r="D978" s="4"/>
      <c r="E978" s="4"/>
      <c r="F978" s="35"/>
      <c r="G978" s="25"/>
      <c r="H978" s="35"/>
      <c r="I978" s="25"/>
    </row>
    <row r="979" spans="2:9" ht="12" customHeight="1">
      <c r="B979" s="3"/>
      <c r="C979" s="4"/>
      <c r="D979" s="4"/>
      <c r="E979" s="4"/>
      <c r="F979" s="35"/>
      <c r="G979" s="25"/>
      <c r="H979" s="35"/>
      <c r="I979" s="25"/>
    </row>
    <row r="980" spans="2:9" ht="12" customHeight="1">
      <c r="B980" s="3"/>
      <c r="C980" s="4"/>
      <c r="D980" s="4"/>
      <c r="E980" s="4"/>
      <c r="F980" s="35"/>
      <c r="G980" s="25"/>
      <c r="H980" s="35"/>
      <c r="I980" s="25"/>
    </row>
    <row r="981" spans="2:9" ht="12" customHeight="1">
      <c r="B981" s="3"/>
      <c r="C981" s="4"/>
      <c r="D981" s="4"/>
      <c r="E981" s="4"/>
      <c r="F981" s="35"/>
      <c r="G981" s="25"/>
      <c r="H981" s="35"/>
      <c r="I981" s="25"/>
    </row>
    <row r="982" spans="2:9" ht="12" customHeight="1">
      <c r="B982" s="3"/>
      <c r="C982" s="4"/>
      <c r="D982" s="4"/>
      <c r="E982" s="4"/>
      <c r="F982" s="35"/>
      <c r="G982" s="25"/>
      <c r="H982" s="35"/>
      <c r="I982" s="25"/>
    </row>
    <row r="983" spans="2:9" ht="12" customHeight="1">
      <c r="B983" s="3"/>
      <c r="C983" s="4"/>
      <c r="D983" s="4"/>
      <c r="E983" s="4"/>
      <c r="F983" s="35"/>
      <c r="G983" s="25"/>
      <c r="H983" s="35"/>
      <c r="I983" s="25"/>
    </row>
    <row r="984" spans="2:9" ht="12" customHeight="1">
      <c r="B984" s="3"/>
      <c r="C984" s="4"/>
      <c r="D984" s="4"/>
      <c r="E984" s="4"/>
      <c r="F984" s="35"/>
      <c r="G984" s="25"/>
      <c r="H984" s="35"/>
      <c r="I984" s="25"/>
    </row>
    <row r="985" spans="2:9" ht="12" customHeight="1">
      <c r="B985" s="3"/>
      <c r="C985" s="4"/>
      <c r="D985" s="4"/>
      <c r="E985" s="4"/>
      <c r="F985" s="35"/>
      <c r="G985" s="25"/>
      <c r="H985" s="35"/>
      <c r="I985" s="25"/>
    </row>
    <row r="986" spans="2:9" ht="12" customHeight="1">
      <c r="B986" s="3"/>
      <c r="C986" s="4"/>
      <c r="D986" s="4"/>
      <c r="E986" s="4"/>
      <c r="F986" s="35"/>
      <c r="G986" s="25"/>
      <c r="H986" s="35"/>
      <c r="I986" s="25"/>
    </row>
    <row r="987" spans="2:9" ht="12" customHeight="1">
      <c r="B987" s="3"/>
      <c r="C987" s="4"/>
      <c r="D987" s="4"/>
      <c r="E987" s="4"/>
      <c r="F987" s="35"/>
      <c r="G987" s="25"/>
      <c r="H987" s="35"/>
      <c r="I987" s="25"/>
    </row>
    <row r="988" spans="2:9" ht="12" customHeight="1">
      <c r="B988" s="3"/>
      <c r="C988" s="4"/>
      <c r="D988" s="4"/>
      <c r="E988" s="4"/>
      <c r="F988" s="35"/>
      <c r="G988" s="25"/>
      <c r="H988" s="35"/>
      <c r="I988" s="25"/>
    </row>
    <row r="989" spans="2:9" ht="12" customHeight="1">
      <c r="B989" s="3"/>
      <c r="C989" s="4"/>
      <c r="D989" s="4"/>
      <c r="E989" s="4"/>
      <c r="F989" s="35"/>
      <c r="G989" s="25"/>
      <c r="H989" s="35"/>
      <c r="I989" s="25"/>
    </row>
    <row r="990" spans="2:9" ht="12" customHeight="1">
      <c r="B990" s="3"/>
      <c r="C990" s="4"/>
      <c r="D990" s="4"/>
      <c r="E990" s="4"/>
      <c r="F990" s="35"/>
      <c r="G990" s="25"/>
      <c r="H990" s="35"/>
      <c r="I990" s="25"/>
    </row>
    <row r="991" spans="2:9" ht="12" customHeight="1">
      <c r="B991" s="3"/>
      <c r="C991" s="4"/>
      <c r="D991" s="4"/>
      <c r="E991" s="4"/>
      <c r="F991" s="35"/>
      <c r="G991" s="25"/>
      <c r="H991" s="35"/>
      <c r="I991" s="25"/>
    </row>
    <row r="992" spans="2:9" ht="12" customHeight="1">
      <c r="B992" s="3"/>
      <c r="C992" s="4"/>
      <c r="D992" s="4"/>
      <c r="E992" s="4"/>
      <c r="F992" s="35"/>
      <c r="G992" s="25"/>
      <c r="H992" s="35"/>
      <c r="I992" s="25"/>
    </row>
    <row r="993" spans="2:9" ht="12" customHeight="1">
      <c r="B993" s="3"/>
      <c r="C993" s="4"/>
      <c r="D993" s="4"/>
      <c r="E993" s="4"/>
      <c r="F993" s="35"/>
      <c r="G993" s="25"/>
      <c r="H993" s="35"/>
      <c r="I993" s="25"/>
    </row>
    <row r="994" spans="2:9" ht="12" customHeight="1">
      <c r="B994" s="3"/>
      <c r="C994" s="4"/>
      <c r="D994" s="4"/>
      <c r="E994" s="4"/>
      <c r="F994" s="35"/>
      <c r="G994" s="25"/>
      <c r="H994" s="35"/>
      <c r="I994" s="25"/>
    </row>
    <row r="995" spans="2:9" ht="12" customHeight="1">
      <c r="B995" s="3"/>
      <c r="C995" s="4"/>
      <c r="D995" s="4"/>
      <c r="E995" s="4"/>
      <c r="F995" s="35"/>
      <c r="G995" s="25"/>
      <c r="H995" s="35"/>
      <c r="I995" s="25"/>
    </row>
    <row r="996" spans="2:9" ht="12" customHeight="1">
      <c r="B996" s="3"/>
      <c r="C996" s="4"/>
      <c r="D996" s="4"/>
      <c r="E996" s="4"/>
      <c r="F996" s="35"/>
      <c r="G996" s="25"/>
      <c r="H996" s="35"/>
      <c r="I996" s="25"/>
    </row>
    <row r="997" spans="2:9" ht="12" customHeight="1">
      <c r="B997" s="3"/>
      <c r="C997" s="4"/>
      <c r="D997" s="4"/>
      <c r="E997" s="4"/>
      <c r="F997" s="35"/>
      <c r="G997" s="25"/>
      <c r="H997" s="35"/>
      <c r="I997" s="25"/>
    </row>
    <row r="998" spans="2:9" ht="12" customHeight="1">
      <c r="B998" s="3"/>
      <c r="C998" s="4"/>
      <c r="D998" s="4"/>
      <c r="E998" s="4"/>
      <c r="F998" s="35"/>
      <c r="G998" s="25"/>
      <c r="H998" s="35"/>
      <c r="I998" s="25"/>
    </row>
    <row r="999" spans="2:9" ht="12" customHeight="1">
      <c r="B999" s="3"/>
      <c r="C999" s="4"/>
      <c r="D999" s="4"/>
      <c r="E999" s="4"/>
      <c r="F999" s="35"/>
      <c r="G999" s="25"/>
      <c r="H999" s="35"/>
      <c r="I999" s="25"/>
    </row>
    <row r="1000" spans="2:9" ht="12" customHeight="1">
      <c r="B1000" s="3"/>
      <c r="C1000" s="4"/>
      <c r="D1000" s="4"/>
      <c r="E1000" s="4"/>
      <c r="F1000" s="35"/>
      <c r="G1000" s="25"/>
      <c r="H1000" s="35"/>
      <c r="I1000" s="25"/>
    </row>
    <row r="1001" spans="2:9" ht="12" customHeight="1">
      <c r="B1001" s="3"/>
      <c r="C1001" s="4"/>
      <c r="D1001" s="4"/>
      <c r="E1001" s="4"/>
      <c r="F1001" s="35"/>
      <c r="G1001" s="25"/>
      <c r="H1001" s="35"/>
      <c r="I1001" s="25"/>
    </row>
    <row r="1002" spans="2:9" ht="12" customHeight="1">
      <c r="B1002" s="3"/>
      <c r="C1002" s="4"/>
      <c r="D1002" s="4"/>
      <c r="E1002" s="4"/>
      <c r="F1002" s="35"/>
      <c r="G1002" s="25"/>
      <c r="H1002" s="35"/>
      <c r="I1002" s="25"/>
    </row>
    <row r="1003" spans="2:9" ht="12" customHeight="1">
      <c r="B1003" s="3"/>
      <c r="C1003" s="4"/>
      <c r="D1003" s="4"/>
      <c r="E1003" s="4"/>
      <c r="F1003" s="35"/>
      <c r="G1003" s="25"/>
      <c r="H1003" s="35"/>
      <c r="I1003" s="25"/>
    </row>
    <row r="1004" spans="2:9" ht="12" customHeight="1">
      <c r="B1004" s="3"/>
      <c r="C1004" s="4"/>
      <c r="D1004" s="4"/>
      <c r="E1004" s="4"/>
      <c r="F1004" s="35"/>
      <c r="G1004" s="25"/>
      <c r="H1004" s="35"/>
      <c r="I1004" s="25"/>
    </row>
    <row r="1005" spans="2:9" ht="12" customHeight="1">
      <c r="B1005" s="3"/>
      <c r="C1005" s="4"/>
      <c r="D1005" s="4"/>
      <c r="E1005" s="4"/>
      <c r="F1005" s="35"/>
      <c r="G1005" s="25"/>
      <c r="H1005" s="35"/>
      <c r="I1005" s="25"/>
    </row>
    <row r="1006" spans="2:9" ht="12" customHeight="1">
      <c r="B1006" s="3"/>
      <c r="C1006" s="4"/>
      <c r="D1006" s="4"/>
      <c r="E1006" s="4"/>
      <c r="F1006" s="35"/>
      <c r="G1006" s="25"/>
      <c r="H1006" s="35"/>
      <c r="I1006" s="25"/>
    </row>
    <row r="1007" spans="2:9" ht="12" customHeight="1">
      <c r="B1007" s="3"/>
      <c r="C1007" s="4"/>
      <c r="D1007" s="4"/>
      <c r="E1007" s="4"/>
      <c r="F1007" s="35"/>
      <c r="G1007" s="25"/>
      <c r="H1007" s="35"/>
      <c r="I1007" s="25"/>
    </row>
    <row r="1008" spans="2:9" ht="12" customHeight="1">
      <c r="B1008" s="3"/>
      <c r="C1008" s="4"/>
      <c r="D1008" s="4"/>
      <c r="E1008" s="4"/>
      <c r="F1008" s="35"/>
      <c r="G1008" s="25"/>
      <c r="H1008" s="35"/>
      <c r="I1008" s="25"/>
    </row>
    <row r="1009" spans="2:9" ht="12" customHeight="1">
      <c r="B1009" s="3"/>
      <c r="C1009" s="4"/>
      <c r="D1009" s="4"/>
      <c r="E1009" s="4"/>
      <c r="F1009" s="35"/>
      <c r="G1009" s="25"/>
      <c r="H1009" s="35"/>
      <c r="I1009" s="25"/>
    </row>
    <row r="1010" spans="2:9" ht="12" customHeight="1">
      <c r="B1010" s="3"/>
      <c r="C1010" s="4"/>
      <c r="D1010" s="4"/>
      <c r="E1010" s="4"/>
      <c r="F1010" s="35"/>
      <c r="G1010" s="25"/>
      <c r="H1010" s="35"/>
      <c r="I1010" s="25"/>
    </row>
    <row r="1011" spans="2:9" ht="12" customHeight="1">
      <c r="B1011" s="3"/>
      <c r="C1011" s="4"/>
      <c r="D1011" s="4"/>
      <c r="E1011" s="4"/>
      <c r="F1011" s="35"/>
      <c r="G1011" s="25"/>
      <c r="H1011" s="35"/>
      <c r="I1011" s="25"/>
    </row>
    <row r="1012" spans="2:9" ht="12" customHeight="1">
      <c r="B1012" s="3"/>
      <c r="C1012" s="4"/>
      <c r="D1012" s="4"/>
      <c r="E1012" s="4"/>
      <c r="F1012" s="35"/>
      <c r="G1012" s="25"/>
      <c r="H1012" s="35"/>
      <c r="I1012" s="25"/>
    </row>
    <row r="1013" spans="2:9" ht="12" customHeight="1">
      <c r="B1013" s="3"/>
      <c r="C1013" s="4"/>
      <c r="D1013" s="4"/>
      <c r="E1013" s="4"/>
      <c r="F1013" s="35"/>
      <c r="G1013" s="25"/>
      <c r="H1013" s="35"/>
      <c r="I1013" s="25"/>
    </row>
    <row r="1014" spans="2:9" ht="12" customHeight="1">
      <c r="B1014" s="3"/>
      <c r="C1014" s="4"/>
      <c r="D1014" s="4"/>
      <c r="E1014" s="4"/>
      <c r="F1014" s="35"/>
      <c r="G1014" s="25"/>
      <c r="H1014" s="35"/>
      <c r="I1014" s="25"/>
    </row>
    <row r="1015" spans="2:9" ht="12" customHeight="1">
      <c r="B1015" s="3"/>
      <c r="C1015" s="4"/>
      <c r="D1015" s="4"/>
      <c r="E1015" s="4"/>
      <c r="F1015" s="35"/>
      <c r="G1015" s="25"/>
      <c r="H1015" s="35"/>
      <c r="I1015" s="25"/>
    </row>
    <row r="1016" spans="2:9" ht="12" customHeight="1">
      <c r="B1016" s="3"/>
      <c r="C1016" s="4"/>
      <c r="D1016" s="4"/>
      <c r="E1016" s="4"/>
      <c r="F1016" s="35"/>
      <c r="G1016" s="25"/>
      <c r="H1016" s="35"/>
      <c r="I1016" s="25"/>
    </row>
    <row r="1017" spans="2:9" ht="12" customHeight="1">
      <c r="B1017" s="3"/>
      <c r="C1017" s="4"/>
      <c r="D1017" s="4"/>
      <c r="E1017" s="4"/>
      <c r="F1017" s="35"/>
      <c r="G1017" s="25"/>
      <c r="H1017" s="35"/>
      <c r="I1017" s="25"/>
    </row>
    <row r="1018" spans="2:9" ht="12" customHeight="1">
      <c r="B1018" s="3"/>
      <c r="C1018" s="4"/>
      <c r="D1018" s="4"/>
      <c r="E1018" s="4"/>
      <c r="F1018" s="35"/>
      <c r="G1018" s="25"/>
      <c r="H1018" s="35"/>
      <c r="I1018" s="25"/>
    </row>
    <row r="1019" spans="2:9" ht="12" customHeight="1">
      <c r="B1019" s="3"/>
      <c r="C1019" s="4"/>
      <c r="D1019" s="4"/>
      <c r="E1019" s="4"/>
      <c r="F1019" s="35"/>
      <c r="G1019" s="25"/>
      <c r="H1019" s="35"/>
      <c r="I1019" s="25"/>
    </row>
    <row r="1020" spans="2:9" ht="12" customHeight="1">
      <c r="B1020" s="3"/>
      <c r="C1020" s="4"/>
      <c r="D1020" s="4"/>
      <c r="E1020" s="4"/>
      <c r="F1020" s="35"/>
      <c r="G1020" s="25"/>
      <c r="H1020" s="35"/>
      <c r="I1020" s="25"/>
    </row>
    <row r="1021" spans="2:9" ht="12" customHeight="1">
      <c r="B1021" s="3"/>
      <c r="C1021" s="4"/>
      <c r="D1021" s="4"/>
      <c r="E1021" s="4"/>
      <c r="F1021" s="35"/>
      <c r="G1021" s="25"/>
      <c r="H1021" s="35"/>
      <c r="I1021" s="25"/>
    </row>
    <row r="1022" spans="2:9" ht="12" customHeight="1">
      <c r="B1022" s="3"/>
      <c r="C1022" s="4"/>
      <c r="D1022" s="4"/>
      <c r="E1022" s="4"/>
      <c r="F1022" s="35"/>
      <c r="G1022" s="25"/>
      <c r="H1022" s="35"/>
      <c r="I1022" s="25"/>
    </row>
    <row r="1023" spans="2:9" ht="12" customHeight="1">
      <c r="B1023" s="3"/>
      <c r="C1023" s="4"/>
      <c r="D1023" s="4"/>
      <c r="E1023" s="4"/>
      <c r="F1023" s="35"/>
      <c r="G1023" s="25"/>
      <c r="H1023" s="35"/>
      <c r="I1023" s="25"/>
    </row>
    <row r="1024" spans="2:9" ht="12" customHeight="1">
      <c r="B1024" s="3"/>
      <c r="C1024" s="4"/>
      <c r="D1024" s="4"/>
      <c r="E1024" s="4"/>
      <c r="F1024" s="35"/>
      <c r="G1024" s="25"/>
      <c r="H1024" s="35"/>
      <c r="I1024" s="25"/>
    </row>
    <row r="1025" spans="2:9" ht="12" customHeight="1">
      <c r="B1025" s="3"/>
      <c r="C1025" s="4"/>
      <c r="D1025" s="4"/>
      <c r="E1025" s="4"/>
      <c r="F1025" s="35"/>
      <c r="G1025" s="25"/>
      <c r="H1025" s="35"/>
      <c r="I1025" s="25"/>
    </row>
    <row r="1026" spans="2:9" ht="12" customHeight="1">
      <c r="B1026" s="3"/>
      <c r="C1026" s="4"/>
      <c r="D1026" s="4"/>
      <c r="E1026" s="4"/>
      <c r="F1026" s="35"/>
      <c r="G1026" s="25"/>
      <c r="H1026" s="35"/>
      <c r="I1026" s="25"/>
    </row>
    <row r="1027" spans="2:9" ht="12" customHeight="1">
      <c r="B1027" s="3"/>
      <c r="C1027" s="4"/>
      <c r="D1027" s="4"/>
      <c r="E1027" s="4"/>
      <c r="F1027" s="35"/>
      <c r="G1027" s="25"/>
      <c r="H1027" s="35"/>
      <c r="I1027" s="25"/>
    </row>
    <row r="1028" spans="2:9" ht="12" customHeight="1">
      <c r="B1028" s="3"/>
      <c r="C1028" s="4"/>
      <c r="D1028" s="4"/>
      <c r="E1028" s="4"/>
      <c r="F1028" s="35"/>
      <c r="G1028" s="25"/>
      <c r="H1028" s="35"/>
      <c r="I1028" s="25"/>
    </row>
    <row r="1029" spans="2:9" ht="12" customHeight="1">
      <c r="B1029" s="3"/>
      <c r="C1029" s="4"/>
      <c r="D1029" s="4"/>
      <c r="E1029" s="4"/>
      <c r="F1029" s="35"/>
      <c r="G1029" s="25"/>
      <c r="H1029" s="35"/>
      <c r="I1029" s="25"/>
    </row>
    <row r="1030" spans="2:9" ht="12" customHeight="1">
      <c r="B1030" s="3"/>
      <c r="C1030" s="4"/>
      <c r="D1030" s="4"/>
      <c r="E1030" s="4"/>
      <c r="F1030" s="35"/>
      <c r="G1030" s="25"/>
      <c r="H1030" s="35"/>
      <c r="I1030" s="25"/>
    </row>
    <row r="1031" spans="2:9" ht="12" customHeight="1">
      <c r="B1031" s="3"/>
      <c r="C1031" s="4"/>
      <c r="D1031" s="4"/>
      <c r="E1031" s="4"/>
      <c r="F1031" s="35"/>
      <c r="G1031" s="25"/>
      <c r="H1031" s="35"/>
      <c r="I1031" s="25"/>
    </row>
    <row r="1032" spans="2:9" ht="12" customHeight="1">
      <c r="B1032" s="3"/>
      <c r="C1032" s="4"/>
      <c r="D1032" s="4"/>
      <c r="E1032" s="4"/>
      <c r="F1032" s="35"/>
      <c r="G1032" s="25"/>
      <c r="H1032" s="35"/>
      <c r="I1032" s="25"/>
    </row>
    <row r="1033" spans="2:9" ht="12" customHeight="1">
      <c r="B1033" s="3"/>
      <c r="C1033" s="4"/>
      <c r="D1033" s="4"/>
      <c r="E1033" s="4"/>
      <c r="F1033" s="35"/>
      <c r="G1033" s="25"/>
      <c r="H1033" s="35"/>
      <c r="I1033" s="25"/>
    </row>
    <row r="1034" spans="2:9" ht="12" customHeight="1">
      <c r="B1034" s="3"/>
      <c r="C1034" s="4"/>
      <c r="D1034" s="4"/>
      <c r="E1034" s="4"/>
      <c r="F1034" s="35"/>
      <c r="G1034" s="25"/>
      <c r="H1034" s="35"/>
      <c r="I1034" s="25"/>
    </row>
    <row r="1035" spans="2:9" ht="12" customHeight="1">
      <c r="B1035" s="3"/>
      <c r="C1035" s="4"/>
      <c r="D1035" s="4"/>
      <c r="E1035" s="4"/>
      <c r="F1035" s="35"/>
      <c r="G1035" s="25"/>
      <c r="H1035" s="35"/>
      <c r="I1035" s="25"/>
    </row>
    <row r="1036" spans="2:9" ht="12" customHeight="1">
      <c r="B1036" s="3"/>
      <c r="C1036" s="4"/>
      <c r="D1036" s="4"/>
      <c r="E1036" s="4"/>
      <c r="F1036" s="35"/>
      <c r="G1036" s="25"/>
      <c r="H1036" s="35"/>
      <c r="I1036" s="25"/>
    </row>
    <row r="1037" spans="2:9" ht="12" customHeight="1">
      <c r="B1037" s="3"/>
      <c r="C1037" s="4"/>
      <c r="D1037" s="4"/>
      <c r="E1037" s="4"/>
      <c r="F1037" s="35"/>
      <c r="G1037" s="25"/>
      <c r="H1037" s="35"/>
      <c r="I1037" s="25"/>
    </row>
    <row r="1038" spans="2:9" ht="12" customHeight="1">
      <c r="B1038" s="3"/>
      <c r="C1038" s="4"/>
      <c r="D1038" s="4"/>
      <c r="E1038" s="4"/>
      <c r="F1038" s="35"/>
      <c r="G1038" s="25"/>
      <c r="H1038" s="35"/>
      <c r="I1038" s="25"/>
    </row>
    <row r="1039" spans="2:9" ht="12" customHeight="1">
      <c r="B1039" s="3"/>
      <c r="C1039" s="4"/>
      <c r="D1039" s="4"/>
      <c r="E1039" s="4"/>
      <c r="F1039" s="35"/>
      <c r="G1039" s="25"/>
      <c r="H1039" s="35"/>
      <c r="I1039" s="25"/>
    </row>
    <row r="1040" spans="2:9" ht="12" customHeight="1">
      <c r="B1040" s="3"/>
      <c r="C1040" s="4"/>
      <c r="D1040" s="4"/>
      <c r="E1040" s="4"/>
      <c r="F1040" s="35"/>
      <c r="G1040" s="25"/>
      <c r="H1040" s="35"/>
      <c r="I1040" s="25"/>
    </row>
    <row r="1041" spans="2:9" ht="12" customHeight="1">
      <c r="B1041" s="3"/>
      <c r="C1041" s="4"/>
      <c r="D1041" s="4"/>
      <c r="E1041" s="4"/>
      <c r="F1041" s="35"/>
      <c r="G1041" s="25"/>
      <c r="H1041" s="35"/>
      <c r="I1041" s="25"/>
    </row>
    <row r="1042" spans="2:9" ht="12" customHeight="1">
      <c r="B1042" s="3"/>
      <c r="C1042" s="4"/>
      <c r="D1042" s="4"/>
      <c r="E1042" s="4"/>
      <c r="F1042" s="35"/>
      <c r="G1042" s="25"/>
      <c r="H1042" s="35"/>
      <c r="I1042" s="25"/>
    </row>
    <row r="1043" spans="2:9" ht="12" customHeight="1">
      <c r="B1043" s="3"/>
      <c r="C1043" s="4"/>
      <c r="D1043" s="4"/>
      <c r="E1043" s="4"/>
      <c r="F1043" s="35"/>
      <c r="G1043" s="25"/>
      <c r="H1043" s="35"/>
      <c r="I1043" s="25"/>
    </row>
    <row r="1044" spans="2:9" ht="12" customHeight="1">
      <c r="B1044" s="3"/>
      <c r="C1044" s="4"/>
      <c r="D1044" s="4"/>
      <c r="E1044" s="4"/>
      <c r="F1044" s="35"/>
      <c r="G1044" s="25"/>
      <c r="H1044" s="35"/>
      <c r="I1044" s="25"/>
    </row>
    <row r="1045" spans="2:9" ht="12" customHeight="1">
      <c r="B1045" s="3"/>
      <c r="C1045" s="4"/>
      <c r="D1045" s="4"/>
      <c r="E1045" s="4"/>
      <c r="F1045" s="35"/>
      <c r="G1045" s="25"/>
      <c r="H1045" s="35"/>
      <c r="I1045" s="25"/>
    </row>
    <row r="1046" spans="2:9" ht="12" customHeight="1">
      <c r="B1046" s="3"/>
      <c r="C1046" s="4"/>
      <c r="D1046" s="4"/>
      <c r="E1046" s="4"/>
      <c r="F1046" s="35"/>
      <c r="G1046" s="25"/>
      <c r="H1046" s="35"/>
      <c r="I1046" s="25"/>
    </row>
    <row r="1047" spans="2:9" ht="12" customHeight="1">
      <c r="B1047" s="3"/>
      <c r="C1047" s="4"/>
      <c r="D1047" s="4"/>
      <c r="E1047" s="4"/>
      <c r="F1047" s="35"/>
      <c r="G1047" s="25"/>
      <c r="H1047" s="35"/>
      <c r="I1047" s="25"/>
    </row>
    <row r="1048" spans="2:9" ht="12" customHeight="1">
      <c r="B1048" s="3"/>
      <c r="C1048" s="4"/>
      <c r="D1048" s="4"/>
      <c r="E1048" s="4"/>
      <c r="F1048" s="35"/>
      <c r="G1048" s="25"/>
      <c r="H1048" s="35"/>
      <c r="I1048" s="25"/>
    </row>
    <row r="1049" spans="2:9" ht="12" customHeight="1">
      <c r="B1049" s="3"/>
      <c r="C1049" s="4"/>
      <c r="D1049" s="4"/>
      <c r="E1049" s="4"/>
      <c r="F1049" s="35"/>
      <c r="G1049" s="25"/>
      <c r="H1049" s="35"/>
      <c r="I1049" s="25"/>
    </row>
    <row r="1050" spans="2:9" ht="12" customHeight="1">
      <c r="B1050" s="3"/>
      <c r="C1050" s="4"/>
      <c r="D1050" s="4"/>
      <c r="E1050" s="4"/>
      <c r="F1050" s="35"/>
      <c r="G1050" s="25"/>
      <c r="H1050" s="35"/>
      <c r="I1050" s="25"/>
    </row>
    <row r="1051" spans="2:9" ht="12" customHeight="1">
      <c r="B1051" s="3"/>
      <c r="C1051" s="4"/>
      <c r="D1051" s="4"/>
      <c r="E1051" s="4"/>
      <c r="F1051" s="35"/>
      <c r="G1051" s="25"/>
      <c r="H1051" s="35"/>
      <c r="I1051" s="25"/>
    </row>
    <row r="1052" spans="2:9" ht="12" customHeight="1">
      <c r="B1052" s="3"/>
      <c r="C1052" s="4"/>
      <c r="D1052" s="4"/>
      <c r="E1052" s="4"/>
      <c r="F1052" s="35"/>
      <c r="G1052" s="25"/>
      <c r="H1052" s="35"/>
      <c r="I1052" s="25"/>
    </row>
    <row r="1053" spans="2:9" ht="12" customHeight="1">
      <c r="B1053" s="3"/>
      <c r="C1053" s="4"/>
      <c r="D1053" s="4"/>
      <c r="E1053" s="4"/>
      <c r="F1053" s="35"/>
      <c r="G1053" s="25"/>
      <c r="H1053" s="35"/>
      <c r="I1053" s="25"/>
    </row>
    <row r="1054" spans="2:9" ht="12" customHeight="1">
      <c r="B1054" s="3"/>
      <c r="C1054" s="4"/>
      <c r="D1054" s="4"/>
      <c r="E1054" s="4"/>
      <c r="F1054" s="35"/>
      <c r="G1054" s="25"/>
      <c r="H1054" s="35"/>
      <c r="I1054" s="25"/>
    </row>
    <row r="1055" spans="2:9" ht="12" customHeight="1">
      <c r="B1055" s="3"/>
      <c r="C1055" s="4"/>
      <c r="D1055" s="4"/>
      <c r="E1055" s="4"/>
      <c r="F1055" s="35"/>
      <c r="G1055" s="25"/>
      <c r="H1055" s="35"/>
      <c r="I1055" s="25"/>
    </row>
    <row r="1056" spans="2:9" ht="12" customHeight="1">
      <c r="B1056" s="3"/>
      <c r="C1056" s="4"/>
      <c r="D1056" s="4"/>
      <c r="E1056" s="4"/>
      <c r="F1056" s="35"/>
      <c r="G1056" s="25"/>
      <c r="H1056" s="35"/>
      <c r="I1056" s="25"/>
    </row>
    <row r="1057" spans="2:9" ht="12" customHeight="1">
      <c r="B1057" s="3"/>
      <c r="C1057" s="4"/>
      <c r="D1057" s="4"/>
      <c r="E1057" s="4"/>
      <c r="F1057" s="35"/>
      <c r="G1057" s="25"/>
      <c r="H1057" s="35"/>
      <c r="I1057" s="25"/>
    </row>
    <row r="1058" spans="2:9" ht="12" customHeight="1">
      <c r="B1058" s="3"/>
      <c r="C1058" s="4"/>
      <c r="D1058" s="4"/>
      <c r="E1058" s="4"/>
      <c r="F1058" s="35"/>
      <c r="G1058" s="25"/>
      <c r="H1058" s="35"/>
      <c r="I1058" s="25"/>
    </row>
    <row r="1059" spans="2:9" ht="12" customHeight="1">
      <c r="B1059" s="3"/>
      <c r="C1059" s="4"/>
      <c r="D1059" s="4"/>
      <c r="E1059" s="4"/>
      <c r="F1059" s="35"/>
      <c r="G1059" s="25"/>
      <c r="H1059" s="35"/>
      <c r="I1059" s="25"/>
    </row>
    <row r="1060" spans="2:9" ht="12" customHeight="1">
      <c r="B1060" s="3"/>
      <c r="C1060" s="4"/>
      <c r="D1060" s="4"/>
      <c r="E1060" s="4"/>
      <c r="F1060" s="35"/>
      <c r="G1060" s="25"/>
      <c r="H1060" s="35"/>
      <c r="I1060" s="25"/>
    </row>
    <row r="1061" spans="2:9" ht="12" customHeight="1">
      <c r="B1061" s="3"/>
      <c r="C1061" s="4"/>
      <c r="D1061" s="4"/>
      <c r="E1061" s="4"/>
      <c r="F1061" s="35"/>
      <c r="G1061" s="25"/>
      <c r="H1061" s="35"/>
      <c r="I1061" s="25"/>
    </row>
    <row r="1062" spans="2:9" ht="12" customHeight="1">
      <c r="B1062" s="3"/>
      <c r="C1062" s="4"/>
      <c r="D1062" s="4"/>
      <c r="E1062" s="4"/>
      <c r="F1062" s="35"/>
      <c r="G1062" s="25"/>
      <c r="H1062" s="35"/>
      <c r="I1062" s="25"/>
    </row>
    <row r="1063" spans="2:9" ht="12" customHeight="1">
      <c r="B1063" s="3"/>
      <c r="C1063" s="4"/>
      <c r="D1063" s="4"/>
      <c r="E1063" s="4"/>
      <c r="F1063" s="35"/>
      <c r="G1063" s="25"/>
      <c r="H1063" s="35"/>
      <c r="I1063" s="25"/>
    </row>
    <row r="1064" spans="2:9" ht="12" customHeight="1">
      <c r="B1064" s="3"/>
      <c r="C1064" s="4"/>
      <c r="D1064" s="4"/>
      <c r="E1064" s="4"/>
      <c r="F1064" s="35"/>
      <c r="G1064" s="25"/>
      <c r="H1064" s="35"/>
      <c r="I1064" s="25"/>
    </row>
    <row r="1065" spans="2:9" ht="12" customHeight="1">
      <c r="B1065" s="3"/>
      <c r="C1065" s="4"/>
      <c r="D1065" s="4"/>
      <c r="E1065" s="4"/>
      <c r="F1065" s="35"/>
      <c r="G1065" s="25"/>
      <c r="H1065" s="35"/>
      <c r="I1065" s="25"/>
    </row>
    <row r="1066" spans="2:9" ht="12" customHeight="1">
      <c r="B1066" s="3"/>
      <c r="C1066" s="4"/>
      <c r="D1066" s="4"/>
      <c r="E1066" s="4"/>
      <c r="F1066" s="35"/>
      <c r="G1066" s="25"/>
      <c r="H1066" s="35"/>
      <c r="I1066" s="25"/>
    </row>
    <row r="1067" spans="2:9" ht="12" customHeight="1">
      <c r="B1067" s="3"/>
      <c r="C1067" s="4"/>
      <c r="D1067" s="4"/>
      <c r="E1067" s="4"/>
      <c r="F1067" s="35"/>
      <c r="G1067" s="25"/>
      <c r="H1067" s="35"/>
      <c r="I1067" s="25"/>
    </row>
    <row r="1068" spans="2:9" ht="12" customHeight="1">
      <c r="B1068" s="3"/>
      <c r="C1068" s="4"/>
      <c r="D1068" s="4"/>
      <c r="E1068" s="4"/>
      <c r="F1068" s="35"/>
      <c r="G1068" s="25"/>
      <c r="H1068" s="35"/>
      <c r="I1068" s="25"/>
    </row>
    <row r="1069" spans="2:9" ht="12" customHeight="1">
      <c r="B1069" s="3"/>
      <c r="C1069" s="4"/>
      <c r="D1069" s="4"/>
      <c r="E1069" s="4"/>
      <c r="F1069" s="35"/>
      <c r="G1069" s="25"/>
      <c r="H1069" s="35"/>
      <c r="I1069" s="25"/>
    </row>
    <row r="1070" spans="2:9" ht="12" customHeight="1">
      <c r="B1070" s="3"/>
      <c r="C1070" s="4"/>
      <c r="D1070" s="4"/>
      <c r="E1070" s="4"/>
      <c r="F1070" s="35"/>
      <c r="G1070" s="25"/>
      <c r="H1070" s="35"/>
      <c r="I1070" s="25"/>
    </row>
    <row r="1071" spans="2:9" ht="12" customHeight="1">
      <c r="B1071" s="3"/>
      <c r="C1071" s="4"/>
      <c r="D1071" s="4"/>
      <c r="E1071" s="4"/>
      <c r="F1071" s="35"/>
      <c r="G1071" s="25"/>
      <c r="H1071" s="35"/>
      <c r="I1071" s="25"/>
    </row>
    <row r="1072" spans="2:9" ht="12" customHeight="1">
      <c r="B1072" s="3"/>
      <c r="C1072" s="4"/>
      <c r="D1072" s="4"/>
      <c r="E1072" s="4"/>
      <c r="F1072" s="35"/>
      <c r="G1072" s="25"/>
      <c r="H1072" s="35"/>
      <c r="I1072" s="25"/>
    </row>
    <row r="1073" spans="2:9" ht="12" customHeight="1">
      <c r="B1073" s="3"/>
      <c r="C1073" s="4"/>
      <c r="D1073" s="4"/>
      <c r="E1073" s="4"/>
      <c r="F1073" s="35"/>
      <c r="G1073" s="25"/>
      <c r="H1073" s="35"/>
      <c r="I1073" s="25"/>
    </row>
    <row r="1074" spans="2:9" ht="12" customHeight="1">
      <c r="B1074" s="3"/>
      <c r="C1074" s="4"/>
      <c r="D1074" s="4"/>
      <c r="E1074" s="4"/>
      <c r="F1074" s="35"/>
      <c r="G1074" s="25"/>
      <c r="H1074" s="35"/>
      <c r="I1074" s="25"/>
    </row>
    <row r="1075" spans="2:9" ht="12" customHeight="1">
      <c r="B1075" s="3"/>
      <c r="C1075" s="4"/>
      <c r="D1075" s="4"/>
      <c r="E1075" s="4"/>
      <c r="F1075" s="35"/>
      <c r="G1075" s="25"/>
      <c r="H1075" s="35"/>
      <c r="I1075" s="25"/>
    </row>
    <row r="1076" spans="2:9" ht="12" customHeight="1">
      <c r="B1076" s="3"/>
      <c r="C1076" s="4"/>
      <c r="D1076" s="4"/>
      <c r="E1076" s="4"/>
      <c r="F1076" s="35"/>
      <c r="G1076" s="25"/>
      <c r="H1076" s="35"/>
      <c r="I1076" s="25"/>
    </row>
    <row r="1077" spans="2:9" ht="12" customHeight="1">
      <c r="B1077" s="3"/>
      <c r="C1077" s="4"/>
      <c r="D1077" s="4"/>
      <c r="E1077" s="4"/>
      <c r="F1077" s="35"/>
      <c r="G1077" s="25"/>
      <c r="H1077" s="35"/>
      <c r="I1077" s="25"/>
    </row>
    <row r="1078" spans="2:9" ht="12" customHeight="1">
      <c r="B1078" s="3"/>
      <c r="C1078" s="4"/>
      <c r="D1078" s="4"/>
      <c r="E1078" s="4"/>
      <c r="F1078" s="35"/>
      <c r="G1078" s="25"/>
      <c r="H1078" s="35"/>
      <c r="I1078" s="25"/>
    </row>
    <row r="1079" spans="2:9" ht="12" customHeight="1">
      <c r="B1079" s="3"/>
      <c r="C1079" s="4"/>
      <c r="D1079" s="4"/>
      <c r="E1079" s="4"/>
      <c r="F1079" s="35"/>
      <c r="G1079" s="25"/>
      <c r="H1079" s="35"/>
      <c r="I1079" s="25"/>
    </row>
    <row r="1080" spans="2:9" ht="12" customHeight="1">
      <c r="B1080" s="3"/>
      <c r="C1080" s="4"/>
      <c r="D1080" s="4"/>
      <c r="E1080" s="4"/>
      <c r="F1080" s="35"/>
      <c r="G1080" s="25"/>
      <c r="H1080" s="35"/>
      <c r="I1080" s="25"/>
    </row>
    <row r="1081" spans="2:9" ht="12" customHeight="1">
      <c r="B1081" s="3"/>
      <c r="C1081" s="4"/>
      <c r="D1081" s="4"/>
      <c r="E1081" s="4"/>
      <c r="F1081" s="35"/>
      <c r="G1081" s="25"/>
      <c r="H1081" s="35"/>
      <c r="I1081" s="25"/>
    </row>
    <row r="1082" spans="2:9" ht="12" customHeight="1">
      <c r="B1082" s="3"/>
      <c r="C1082" s="4"/>
      <c r="D1082" s="4"/>
      <c r="E1082" s="4"/>
      <c r="F1082" s="35"/>
      <c r="G1082" s="25"/>
      <c r="H1082" s="35"/>
      <c r="I1082" s="25"/>
    </row>
    <row r="1083" spans="2:9" ht="12" customHeight="1">
      <c r="B1083" s="3"/>
      <c r="C1083" s="4"/>
      <c r="D1083" s="4"/>
      <c r="E1083" s="4"/>
      <c r="F1083" s="35"/>
      <c r="G1083" s="25"/>
      <c r="H1083" s="35"/>
      <c r="I1083" s="25"/>
    </row>
    <row r="1084" spans="2:9" ht="12" customHeight="1">
      <c r="B1084" s="3"/>
      <c r="C1084" s="4"/>
      <c r="D1084" s="4"/>
      <c r="E1084" s="4"/>
      <c r="F1084" s="35"/>
      <c r="G1084" s="25"/>
      <c r="H1084" s="35"/>
      <c r="I1084" s="25"/>
    </row>
    <row r="1085" spans="2:9" ht="12" customHeight="1">
      <c r="B1085" s="3"/>
      <c r="C1085" s="4"/>
      <c r="D1085" s="4"/>
      <c r="E1085" s="4"/>
      <c r="F1085" s="35"/>
      <c r="G1085" s="25"/>
      <c r="H1085" s="35"/>
      <c r="I1085" s="25"/>
    </row>
    <row r="1086" spans="2:9" ht="12" customHeight="1">
      <c r="B1086" s="3"/>
      <c r="C1086" s="4"/>
      <c r="D1086" s="4"/>
      <c r="E1086" s="4"/>
      <c r="F1086" s="35"/>
      <c r="G1086" s="25"/>
      <c r="H1086" s="35"/>
      <c r="I1086" s="25"/>
    </row>
    <row r="1087" spans="2:9" ht="12" customHeight="1">
      <c r="B1087" s="3"/>
      <c r="C1087" s="4"/>
      <c r="D1087" s="4"/>
      <c r="E1087" s="4"/>
      <c r="F1087" s="35"/>
      <c r="G1087" s="25"/>
      <c r="H1087" s="35"/>
      <c r="I1087" s="25"/>
    </row>
    <row r="1088" spans="2:9" ht="12" customHeight="1">
      <c r="B1088" s="3"/>
      <c r="C1088" s="4"/>
      <c r="D1088" s="4"/>
      <c r="E1088" s="4"/>
      <c r="F1088" s="35"/>
      <c r="G1088" s="25"/>
      <c r="H1088" s="35"/>
      <c r="I1088" s="25"/>
    </row>
    <row r="1089" spans="2:9" ht="12" customHeight="1">
      <c r="B1089" s="3"/>
      <c r="C1089" s="4"/>
      <c r="D1089" s="4"/>
      <c r="E1089" s="4"/>
      <c r="F1089" s="35"/>
      <c r="G1089" s="25"/>
      <c r="H1089" s="35"/>
      <c r="I1089" s="25"/>
    </row>
    <row r="1090" spans="2:9" ht="12" customHeight="1">
      <c r="B1090" s="3"/>
      <c r="C1090" s="4"/>
      <c r="D1090" s="4"/>
      <c r="E1090" s="4"/>
      <c r="F1090" s="35"/>
      <c r="G1090" s="25"/>
      <c r="H1090" s="35"/>
      <c r="I1090" s="25"/>
    </row>
    <row r="1091" spans="2:9" ht="12" customHeight="1">
      <c r="B1091" s="3"/>
      <c r="C1091" s="4"/>
      <c r="D1091" s="4"/>
      <c r="E1091" s="4"/>
      <c r="F1091" s="35"/>
      <c r="G1091" s="25"/>
      <c r="H1091" s="35"/>
      <c r="I1091" s="25"/>
    </row>
    <row r="1092" spans="2:9" ht="12" customHeight="1">
      <c r="B1092" s="3"/>
      <c r="C1092" s="4"/>
      <c r="D1092" s="4"/>
      <c r="E1092" s="4"/>
      <c r="F1092" s="35"/>
      <c r="G1092" s="25"/>
      <c r="H1092" s="35"/>
      <c r="I1092" s="25"/>
    </row>
    <row r="1093" spans="2:9" ht="12" customHeight="1">
      <c r="B1093" s="3"/>
      <c r="C1093" s="4"/>
      <c r="D1093" s="4"/>
      <c r="E1093" s="4"/>
      <c r="F1093" s="35"/>
      <c r="G1093" s="25"/>
      <c r="H1093" s="35"/>
      <c r="I1093" s="25"/>
    </row>
    <row r="1094" spans="2:9" ht="12" customHeight="1">
      <c r="B1094" s="3"/>
      <c r="C1094" s="4"/>
      <c r="D1094" s="4"/>
      <c r="E1094" s="4"/>
      <c r="F1094" s="35"/>
      <c r="G1094" s="25"/>
      <c r="H1094" s="35"/>
      <c r="I1094" s="25"/>
    </row>
    <row r="1095" spans="2:9" ht="12" customHeight="1">
      <c r="B1095" s="3"/>
      <c r="C1095" s="4"/>
      <c r="D1095" s="4"/>
      <c r="E1095" s="4"/>
      <c r="F1095" s="35"/>
      <c r="G1095" s="25"/>
      <c r="H1095" s="35"/>
      <c r="I1095" s="25"/>
    </row>
    <row r="1096" spans="2:9" ht="12" customHeight="1">
      <c r="B1096" s="3"/>
      <c r="C1096" s="4"/>
      <c r="D1096" s="4"/>
      <c r="E1096" s="4"/>
      <c r="F1096" s="35"/>
      <c r="G1096" s="25"/>
      <c r="H1096" s="35"/>
      <c r="I1096" s="25"/>
    </row>
    <row r="1097" spans="2:9" ht="12" customHeight="1">
      <c r="B1097" s="3"/>
      <c r="C1097" s="4"/>
      <c r="D1097" s="4"/>
      <c r="E1097" s="4"/>
      <c r="F1097" s="35"/>
      <c r="G1097" s="25"/>
      <c r="H1097" s="35"/>
      <c r="I1097" s="25"/>
    </row>
    <row r="1098" spans="2:9" ht="12" customHeight="1">
      <c r="B1098" s="3"/>
      <c r="C1098" s="4"/>
      <c r="D1098" s="4"/>
      <c r="E1098" s="4"/>
      <c r="F1098" s="35"/>
      <c r="G1098" s="25"/>
      <c r="H1098" s="35"/>
      <c r="I1098" s="25"/>
    </row>
    <row r="1099" spans="2:9" ht="12" customHeight="1">
      <c r="B1099" s="3"/>
      <c r="C1099" s="4"/>
      <c r="D1099" s="4"/>
      <c r="E1099" s="4"/>
      <c r="F1099" s="35"/>
      <c r="G1099" s="25"/>
      <c r="H1099" s="35"/>
      <c r="I1099" s="25"/>
    </row>
    <row r="1100" spans="2:9" ht="12" customHeight="1">
      <c r="B1100" s="3"/>
      <c r="C1100" s="4"/>
      <c r="D1100" s="4"/>
      <c r="E1100" s="4"/>
      <c r="F1100" s="35"/>
      <c r="G1100" s="25"/>
      <c r="H1100" s="35"/>
      <c r="I1100" s="25"/>
    </row>
  </sheetData>
  <sheetProtection password="ADD8" sheet="1" objects="1" scenarios="1" formatColumns="0" selectLockedCells="1"/>
  <mergeCells count="702">
    <mergeCell ref="CD151:CD154"/>
    <mergeCell ref="CD155:CD158"/>
    <mergeCell ref="CD159:CD162"/>
    <mergeCell ref="CD83:CD86"/>
    <mergeCell ref="CD87:CD90"/>
    <mergeCell ref="CD91:CD94"/>
    <mergeCell ref="CD95:CD98"/>
    <mergeCell ref="CD99:CD102"/>
    <mergeCell ref="CD103:CD106"/>
    <mergeCell ref="CD107:CD110"/>
    <mergeCell ref="CD111:CD114"/>
    <mergeCell ref="CD115:CD118"/>
    <mergeCell ref="CD119:CD122"/>
    <mergeCell ref="CD123:CD126"/>
    <mergeCell ref="CD127:CD130"/>
    <mergeCell ref="CD131:CD134"/>
    <mergeCell ref="CD135:CD138"/>
    <mergeCell ref="CD139:CD142"/>
    <mergeCell ref="CD143:CD146"/>
    <mergeCell ref="CD147:CD150"/>
    <mergeCell ref="BV135:BV138"/>
    <mergeCell ref="BW135:BW138"/>
    <mergeCell ref="BV139:BV142"/>
    <mergeCell ref="BW139:BW142"/>
    <mergeCell ref="BV143:BV146"/>
    <mergeCell ref="BW143:BW146"/>
    <mergeCell ref="BV147:BV150"/>
    <mergeCell ref="BW147:BW150"/>
    <mergeCell ref="BV151:BV154"/>
    <mergeCell ref="BW151:BW154"/>
    <mergeCell ref="BV155:BV158"/>
    <mergeCell ref="BW155:BW158"/>
    <mergeCell ref="BV159:BV162"/>
    <mergeCell ref="BW159:BW162"/>
    <mergeCell ref="CD11:CD14"/>
    <mergeCell ref="CD15:CD18"/>
    <mergeCell ref="CD19:CD22"/>
    <mergeCell ref="CD23:CD26"/>
    <mergeCell ref="CD27:CD30"/>
    <mergeCell ref="CD31:CD34"/>
    <mergeCell ref="CD35:CD38"/>
    <mergeCell ref="CD39:CD42"/>
    <mergeCell ref="CD43:CD46"/>
    <mergeCell ref="CD47:CD50"/>
    <mergeCell ref="CD51:CD54"/>
    <mergeCell ref="CD55:CD58"/>
    <mergeCell ref="CD59:CD62"/>
    <mergeCell ref="CD63:CD66"/>
    <mergeCell ref="CD67:CD70"/>
    <mergeCell ref="CD71:CD74"/>
    <mergeCell ref="CD75:CD78"/>
    <mergeCell ref="CD79:CD82"/>
    <mergeCell ref="BV55:BV58"/>
    <mergeCell ref="BW55:BW58"/>
    <mergeCell ref="BV59:BV62"/>
    <mergeCell ref="BW59:BW62"/>
    <mergeCell ref="BV63:BV66"/>
    <mergeCell ref="BW63:BW66"/>
    <mergeCell ref="BV67:BV70"/>
    <mergeCell ref="BW67:BW70"/>
    <mergeCell ref="BV71:BV74"/>
    <mergeCell ref="BW71:BW74"/>
    <mergeCell ref="BV75:BV78"/>
    <mergeCell ref="BW75:BW78"/>
    <mergeCell ref="BT103:BT106"/>
    <mergeCell ref="BV79:BV82"/>
    <mergeCell ref="BW79:BW82"/>
    <mergeCell ref="BV83:BV86"/>
    <mergeCell ref="BW83:BW86"/>
    <mergeCell ref="BV87:BV90"/>
    <mergeCell ref="BW87:BW90"/>
    <mergeCell ref="BW19:BW22"/>
    <mergeCell ref="BV23:BV26"/>
    <mergeCell ref="BW23:BW26"/>
    <mergeCell ref="BV27:BV30"/>
    <mergeCell ref="BW27:BW30"/>
    <mergeCell ref="BV31:BV34"/>
    <mergeCell ref="BW31:BW34"/>
    <mergeCell ref="BV35:BV38"/>
    <mergeCell ref="BW35:BW38"/>
    <mergeCell ref="BV39:BV42"/>
    <mergeCell ref="BW39:BW42"/>
    <mergeCell ref="BV43:BV46"/>
    <mergeCell ref="BW43:BW46"/>
    <mergeCell ref="BV47:BV50"/>
    <mergeCell ref="BW47:BW50"/>
    <mergeCell ref="BV51:BV54"/>
    <mergeCell ref="BW51:BW54"/>
    <mergeCell ref="BT143:BT146"/>
    <mergeCell ref="BO159:BO162"/>
    <mergeCell ref="BP159:BP162"/>
    <mergeCell ref="BQ159:BQ162"/>
    <mergeCell ref="BR159:BR162"/>
    <mergeCell ref="BT27:BT30"/>
    <mergeCell ref="BT31:BT34"/>
    <mergeCell ref="BT35:BT38"/>
    <mergeCell ref="BT39:BT42"/>
    <mergeCell ref="BT43:BT46"/>
    <mergeCell ref="BT47:BT50"/>
    <mergeCell ref="BT51:BT54"/>
    <mergeCell ref="BT55:BT58"/>
    <mergeCell ref="BT59:BT62"/>
    <mergeCell ref="BT63:BT66"/>
    <mergeCell ref="BT67:BT70"/>
    <mergeCell ref="BT71:BT74"/>
    <mergeCell ref="BT75:BT78"/>
    <mergeCell ref="BT79:BT82"/>
    <mergeCell ref="BT83:BT86"/>
    <mergeCell ref="BT87:BT90"/>
    <mergeCell ref="BT91:BT94"/>
    <mergeCell ref="BT95:BT98"/>
    <mergeCell ref="BT99:BT102"/>
    <mergeCell ref="BO143:BO146"/>
    <mergeCell ref="BP143:BP146"/>
    <mergeCell ref="BQ143:BQ146"/>
    <mergeCell ref="BR143:BR146"/>
    <mergeCell ref="BO111:BO114"/>
    <mergeCell ref="BP111:BP114"/>
    <mergeCell ref="BQ111:BQ114"/>
    <mergeCell ref="BR111:BR114"/>
    <mergeCell ref="BS114:BS116"/>
    <mergeCell ref="BS111:BS113"/>
    <mergeCell ref="BN147:BN150"/>
    <mergeCell ref="BO147:BO150"/>
    <mergeCell ref="BP147:BP150"/>
    <mergeCell ref="BQ147:BQ150"/>
    <mergeCell ref="BR147:BR150"/>
    <mergeCell ref="BN151:BN154"/>
    <mergeCell ref="BO151:BO154"/>
    <mergeCell ref="BP151:BP154"/>
    <mergeCell ref="BQ151:BQ154"/>
    <mergeCell ref="BR151:BR154"/>
    <mergeCell ref="BN155:BN158"/>
    <mergeCell ref="BO155:BO158"/>
    <mergeCell ref="BP155:BP158"/>
    <mergeCell ref="BQ155:BQ158"/>
    <mergeCell ref="BR155:BR158"/>
    <mergeCell ref="BO127:BO130"/>
    <mergeCell ref="BP127:BP130"/>
    <mergeCell ref="BQ127:BQ130"/>
    <mergeCell ref="BR127:BR130"/>
    <mergeCell ref="BN131:BN134"/>
    <mergeCell ref="BO131:BO134"/>
    <mergeCell ref="BP131:BP134"/>
    <mergeCell ref="BQ131:BQ134"/>
    <mergeCell ref="BR131:BR134"/>
    <mergeCell ref="BN135:BN138"/>
    <mergeCell ref="BO135:BO138"/>
    <mergeCell ref="BP135:BP138"/>
    <mergeCell ref="BQ135:BQ138"/>
    <mergeCell ref="BR135:BR138"/>
    <mergeCell ref="BN139:BN142"/>
    <mergeCell ref="BO139:BO142"/>
    <mergeCell ref="BP139:BP142"/>
    <mergeCell ref="BQ139:BQ142"/>
    <mergeCell ref="BR139:BR142"/>
    <mergeCell ref="BN115:BN118"/>
    <mergeCell ref="BO115:BO118"/>
    <mergeCell ref="BP115:BP118"/>
    <mergeCell ref="BQ115:BQ118"/>
    <mergeCell ref="BR115:BR118"/>
    <mergeCell ref="BN119:BN122"/>
    <mergeCell ref="BO119:BO122"/>
    <mergeCell ref="BP119:BP122"/>
    <mergeCell ref="BQ119:BQ122"/>
    <mergeCell ref="BR119:BR122"/>
    <mergeCell ref="BN123:BN126"/>
    <mergeCell ref="BO123:BO126"/>
    <mergeCell ref="BP123:BP126"/>
    <mergeCell ref="BQ123:BQ126"/>
    <mergeCell ref="BR123:BR126"/>
    <mergeCell ref="BO95:BO98"/>
    <mergeCell ref="BP95:BP98"/>
    <mergeCell ref="BQ95:BQ98"/>
    <mergeCell ref="BR95:BR98"/>
    <mergeCell ref="BN99:BN102"/>
    <mergeCell ref="BO99:BO102"/>
    <mergeCell ref="BP99:BP102"/>
    <mergeCell ref="BQ99:BQ102"/>
    <mergeCell ref="BR99:BR102"/>
    <mergeCell ref="BN103:BN106"/>
    <mergeCell ref="BO103:BO106"/>
    <mergeCell ref="BP103:BP106"/>
    <mergeCell ref="BQ103:BQ106"/>
    <mergeCell ref="BR103:BR106"/>
    <mergeCell ref="BN107:BN110"/>
    <mergeCell ref="BO107:BO110"/>
    <mergeCell ref="BP107:BP110"/>
    <mergeCell ref="BQ107:BQ110"/>
    <mergeCell ref="BR107:BR110"/>
    <mergeCell ref="BO79:BO82"/>
    <mergeCell ref="BP79:BP82"/>
    <mergeCell ref="BQ79:BQ82"/>
    <mergeCell ref="BR79:BR82"/>
    <mergeCell ref="BN83:BN86"/>
    <mergeCell ref="BO83:BO86"/>
    <mergeCell ref="BP83:BP86"/>
    <mergeCell ref="BQ83:BQ86"/>
    <mergeCell ref="BR83:BR86"/>
    <mergeCell ref="BN87:BN90"/>
    <mergeCell ref="BO87:BO90"/>
    <mergeCell ref="BP87:BP90"/>
    <mergeCell ref="BQ87:BQ90"/>
    <mergeCell ref="BR87:BR90"/>
    <mergeCell ref="BN91:BN94"/>
    <mergeCell ref="BO91:BO94"/>
    <mergeCell ref="BP91:BP94"/>
    <mergeCell ref="BQ91:BQ94"/>
    <mergeCell ref="BR91:BR94"/>
    <mergeCell ref="BQ71:BQ74"/>
    <mergeCell ref="BR71:BR74"/>
    <mergeCell ref="BN75:BN78"/>
    <mergeCell ref="BO75:BO78"/>
    <mergeCell ref="BP75:BP78"/>
    <mergeCell ref="BQ75:BQ78"/>
    <mergeCell ref="BR75:BR78"/>
    <mergeCell ref="BO63:BO66"/>
    <mergeCell ref="BP63:BP66"/>
    <mergeCell ref="BQ63:BQ66"/>
    <mergeCell ref="BR63:BR66"/>
    <mergeCell ref="BN67:BN70"/>
    <mergeCell ref="BO67:BO70"/>
    <mergeCell ref="BP67:BP70"/>
    <mergeCell ref="BQ67:BQ70"/>
    <mergeCell ref="BR67:BR70"/>
    <mergeCell ref="BR35:BR38"/>
    <mergeCell ref="BN55:BN58"/>
    <mergeCell ref="BO55:BO58"/>
    <mergeCell ref="BP55:BP58"/>
    <mergeCell ref="BQ55:BQ58"/>
    <mergeCell ref="BR55:BR58"/>
    <mergeCell ref="BN59:BN62"/>
    <mergeCell ref="BO59:BO62"/>
    <mergeCell ref="BP59:BP62"/>
    <mergeCell ref="BQ59:BQ62"/>
    <mergeCell ref="BR59:BR62"/>
    <mergeCell ref="BO47:BO50"/>
    <mergeCell ref="BP47:BP50"/>
    <mergeCell ref="BQ47:BQ50"/>
    <mergeCell ref="BR47:BR50"/>
    <mergeCell ref="BN51:BN54"/>
    <mergeCell ref="BO51:BO54"/>
    <mergeCell ref="BP51:BP54"/>
    <mergeCell ref="BQ51:BQ54"/>
    <mergeCell ref="BR51:BR54"/>
    <mergeCell ref="BO11:BO14"/>
    <mergeCell ref="BP11:BP14"/>
    <mergeCell ref="BN23:BN26"/>
    <mergeCell ref="BO23:BO26"/>
    <mergeCell ref="BP23:BP26"/>
    <mergeCell ref="Q75:Q78"/>
    <mergeCell ref="Q79:Q82"/>
    <mergeCell ref="Q83:Q86"/>
    <mergeCell ref="Q87:Q90"/>
    <mergeCell ref="BN39:BN42"/>
    <mergeCell ref="BO39:BO42"/>
    <mergeCell ref="BP39:BP42"/>
    <mergeCell ref="BN43:BN46"/>
    <mergeCell ref="BO43:BO46"/>
    <mergeCell ref="BP43:BP46"/>
    <mergeCell ref="BN31:BN34"/>
    <mergeCell ref="BO31:BO34"/>
    <mergeCell ref="BP31:BP34"/>
    <mergeCell ref="BN35:BN38"/>
    <mergeCell ref="BO35:BO38"/>
    <mergeCell ref="BP35:BP38"/>
    <mergeCell ref="BN71:BN74"/>
    <mergeCell ref="BO71:BO74"/>
    <mergeCell ref="BP71:BP74"/>
    <mergeCell ref="BO19:BO22"/>
    <mergeCell ref="BP19:BP22"/>
    <mergeCell ref="BQ19:BQ22"/>
    <mergeCell ref="BR19:BR22"/>
    <mergeCell ref="Q135:Q138"/>
    <mergeCell ref="Q139:Q142"/>
    <mergeCell ref="Q143:Q146"/>
    <mergeCell ref="Q147:Q150"/>
    <mergeCell ref="Q151:Q154"/>
    <mergeCell ref="Q91:Q94"/>
    <mergeCell ref="Q95:Q98"/>
    <mergeCell ref="Q99:Q102"/>
    <mergeCell ref="Q103:Q106"/>
    <mergeCell ref="Q107:Q110"/>
    <mergeCell ref="Q111:Q114"/>
    <mergeCell ref="Q115:Q118"/>
    <mergeCell ref="Q119:Q122"/>
    <mergeCell ref="BQ39:BQ42"/>
    <mergeCell ref="BR39:BR42"/>
    <mergeCell ref="BQ43:BQ46"/>
    <mergeCell ref="BR43:BR46"/>
    <mergeCell ref="BQ31:BQ34"/>
    <mergeCell ref="BR31:BR34"/>
    <mergeCell ref="BQ35:BQ38"/>
    <mergeCell ref="BN27:BN30"/>
    <mergeCell ref="BO27:BO30"/>
    <mergeCell ref="BP27:BP30"/>
    <mergeCell ref="BQ27:BQ30"/>
    <mergeCell ref="BR27:BR30"/>
    <mergeCell ref="O159:O162"/>
    <mergeCell ref="Q11: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BQ11:BQ14"/>
    <mergeCell ref="BO15:BO18"/>
    <mergeCell ref="Q131:Q134"/>
    <mergeCell ref="P159:P162"/>
    <mergeCell ref="O11:O14"/>
    <mergeCell ref="O15:O18"/>
    <mergeCell ref="O19:O22"/>
    <mergeCell ref="O23:O26"/>
    <mergeCell ref="O27:O30"/>
    <mergeCell ref="O31:O34"/>
    <mergeCell ref="O35:O38"/>
    <mergeCell ref="O39:O42"/>
    <mergeCell ref="O43:O46"/>
    <mergeCell ref="O47:O50"/>
    <mergeCell ref="O51:O54"/>
    <mergeCell ref="O55:O58"/>
    <mergeCell ref="O59:O62"/>
    <mergeCell ref="O63:O66"/>
    <mergeCell ref="O67:O70"/>
    <mergeCell ref="O71:O74"/>
    <mergeCell ref="O75:O78"/>
    <mergeCell ref="O79:O82"/>
    <mergeCell ref="O83:O86"/>
    <mergeCell ref="O87:O90"/>
    <mergeCell ref="Q155:Q158"/>
    <mergeCell ref="Q159:Q162"/>
    <mergeCell ref="O99:O102"/>
    <mergeCell ref="O103:O106"/>
    <mergeCell ref="O107:O110"/>
    <mergeCell ref="O111:O114"/>
    <mergeCell ref="O115:O118"/>
    <mergeCell ref="O119:O122"/>
    <mergeCell ref="O123:O126"/>
    <mergeCell ref="Q123:Q126"/>
    <mergeCell ref="Q127:Q130"/>
    <mergeCell ref="N159:N162"/>
    <mergeCell ref="P11:P14"/>
    <mergeCell ref="P15:P18"/>
    <mergeCell ref="P19:P22"/>
    <mergeCell ref="P23:P26"/>
    <mergeCell ref="P27:P30"/>
    <mergeCell ref="P31:P34"/>
    <mergeCell ref="P35:P38"/>
    <mergeCell ref="P39:P42"/>
    <mergeCell ref="P43:P46"/>
    <mergeCell ref="P47:P50"/>
    <mergeCell ref="P51:P54"/>
    <mergeCell ref="P55:P58"/>
    <mergeCell ref="P59:P62"/>
    <mergeCell ref="P63:P66"/>
    <mergeCell ref="P67:P70"/>
    <mergeCell ref="P71:P74"/>
    <mergeCell ref="P75:P78"/>
    <mergeCell ref="P79:P82"/>
    <mergeCell ref="P83:P86"/>
    <mergeCell ref="P87:P90"/>
    <mergeCell ref="P91:P94"/>
    <mergeCell ref="O91:O94"/>
    <mergeCell ref="O95:O98"/>
    <mergeCell ref="P95:P98"/>
    <mergeCell ref="P99:P102"/>
    <mergeCell ref="P103:P106"/>
    <mergeCell ref="P107:P110"/>
    <mergeCell ref="P111:P114"/>
    <mergeCell ref="P115:P118"/>
    <mergeCell ref="P119:P122"/>
    <mergeCell ref="P123:P126"/>
    <mergeCell ref="P127:P130"/>
    <mergeCell ref="P131:P134"/>
    <mergeCell ref="E107:E110"/>
    <mergeCell ref="E111:E114"/>
    <mergeCell ref="E115:E118"/>
    <mergeCell ref="E119:E122"/>
    <mergeCell ref="E123:E126"/>
    <mergeCell ref="E127:E130"/>
    <mergeCell ref="E131:E134"/>
    <mergeCell ref="E135:E138"/>
    <mergeCell ref="N131:N134"/>
    <mergeCell ref="N135:N138"/>
    <mergeCell ref="O127:O130"/>
    <mergeCell ref="O131:O134"/>
    <mergeCell ref="E139:E142"/>
    <mergeCell ref="E143:E146"/>
    <mergeCell ref="E147:E150"/>
    <mergeCell ref="E151:E154"/>
    <mergeCell ref="E155:E158"/>
    <mergeCell ref="E159:E162"/>
    <mergeCell ref="N11:N14"/>
    <mergeCell ref="N15:N18"/>
    <mergeCell ref="N19:N22"/>
    <mergeCell ref="N23:N26"/>
    <mergeCell ref="N27:N30"/>
    <mergeCell ref="N31:N34"/>
    <mergeCell ref="N51:N54"/>
    <mergeCell ref="N47:N50"/>
    <mergeCell ref="N43:N46"/>
    <mergeCell ref="N39:N42"/>
    <mergeCell ref="N35:N38"/>
    <mergeCell ref="N55:N58"/>
    <mergeCell ref="N59:N62"/>
    <mergeCell ref="N63:N66"/>
    <mergeCell ref="N67:N70"/>
    <mergeCell ref="N71:N74"/>
    <mergeCell ref="N75:N78"/>
    <mergeCell ref="N79:N82"/>
    <mergeCell ref="E63:E66"/>
    <mergeCell ref="E67:E70"/>
    <mergeCell ref="E71:E74"/>
    <mergeCell ref="E75:E78"/>
    <mergeCell ref="E79:E82"/>
    <mergeCell ref="E83:E86"/>
    <mergeCell ref="E87:E90"/>
    <mergeCell ref="E91:E94"/>
    <mergeCell ref="BR3:BR6"/>
    <mergeCell ref="BR7:BR10"/>
    <mergeCell ref="N91:N94"/>
    <mergeCell ref="BN47:BN50"/>
    <mergeCell ref="BN63:BN66"/>
    <mergeCell ref="BN79:BN82"/>
    <mergeCell ref="E27:E30"/>
    <mergeCell ref="E31:E34"/>
    <mergeCell ref="E35:E38"/>
    <mergeCell ref="E39:E42"/>
    <mergeCell ref="E43:E46"/>
    <mergeCell ref="E47:E50"/>
    <mergeCell ref="E51:E54"/>
    <mergeCell ref="E55:E58"/>
    <mergeCell ref="E59:E62"/>
    <mergeCell ref="BQ23:BQ26"/>
    <mergeCell ref="BT3:BT6"/>
    <mergeCell ref="BT7:BT10"/>
    <mergeCell ref="BV3:BV6"/>
    <mergeCell ref="BV7:BV10"/>
    <mergeCell ref="BW3:BW6"/>
    <mergeCell ref="BW7:BW10"/>
    <mergeCell ref="CD3:CD6"/>
    <mergeCell ref="CD7:CD10"/>
    <mergeCell ref="BT11:BT14"/>
    <mergeCell ref="BV11:BV14"/>
    <mergeCell ref="BW11:BW14"/>
    <mergeCell ref="BU6:BU8"/>
    <mergeCell ref="BU3:BU5"/>
    <mergeCell ref="BU9:BU11"/>
    <mergeCell ref="BT15:BT18"/>
    <mergeCell ref="BT19:BT22"/>
    <mergeCell ref="BT23:BT26"/>
    <mergeCell ref="O7:O10"/>
    <mergeCell ref="P7:P10"/>
    <mergeCell ref="E7:E10"/>
    <mergeCell ref="Q7:Q10"/>
    <mergeCell ref="N7:N10"/>
    <mergeCell ref="AY7:AY10"/>
    <mergeCell ref="BB7:BB10"/>
    <mergeCell ref="BD7:BD10"/>
    <mergeCell ref="BG7:BG10"/>
    <mergeCell ref="E11:E14"/>
    <mergeCell ref="E15:E18"/>
    <mergeCell ref="E19:E22"/>
    <mergeCell ref="E23:E26"/>
    <mergeCell ref="BR23:BR26"/>
    <mergeCell ref="BP15:BP18"/>
    <mergeCell ref="BQ15:BQ18"/>
    <mergeCell ref="BR11:BR14"/>
    <mergeCell ref="BR15:BR18"/>
    <mergeCell ref="BN11:BN14"/>
    <mergeCell ref="BN15:BN18"/>
    <mergeCell ref="BN19:BN22"/>
    <mergeCell ref="BV15:BV18"/>
    <mergeCell ref="BW15:BW18"/>
    <mergeCell ref="BV19:BV22"/>
    <mergeCell ref="E3:E6"/>
    <mergeCell ref="N3:N6"/>
    <mergeCell ref="O3:O6"/>
    <mergeCell ref="P3:P6"/>
    <mergeCell ref="Q3:Q6"/>
    <mergeCell ref="AY3:AY6"/>
    <mergeCell ref="BB3:BB6"/>
    <mergeCell ref="BD3:BD6"/>
    <mergeCell ref="BG3:BG6"/>
    <mergeCell ref="BN3:BN6"/>
    <mergeCell ref="BN7:BN10"/>
    <mergeCell ref="BO3:BO6"/>
    <mergeCell ref="BO7:BO10"/>
    <mergeCell ref="BP3:BP6"/>
    <mergeCell ref="BP7:BP10"/>
    <mergeCell ref="BQ3:BQ6"/>
    <mergeCell ref="BQ7:BQ10"/>
    <mergeCell ref="BS9:BS11"/>
    <mergeCell ref="BS12:BS14"/>
    <mergeCell ref="BS3:BS5"/>
    <mergeCell ref="BS6:BS8"/>
    <mergeCell ref="H1:I1"/>
    <mergeCell ref="F1:G1"/>
    <mergeCell ref="J1:L1"/>
    <mergeCell ref="AP1:AQ1"/>
    <mergeCell ref="AG1:AH1"/>
    <mergeCell ref="AM1:AN1"/>
    <mergeCell ref="AJ1:AK1"/>
    <mergeCell ref="N87:N90"/>
    <mergeCell ref="N83:N86"/>
    <mergeCell ref="N95:N98"/>
    <mergeCell ref="N99:N102"/>
    <mergeCell ref="N103:N106"/>
    <mergeCell ref="N107:N110"/>
    <mergeCell ref="N111:N114"/>
    <mergeCell ref="N115:N118"/>
    <mergeCell ref="N119:N122"/>
    <mergeCell ref="N123:N126"/>
    <mergeCell ref="N127:N130"/>
    <mergeCell ref="N139:N142"/>
    <mergeCell ref="N143:N146"/>
    <mergeCell ref="P135:P138"/>
    <mergeCell ref="P139:P142"/>
    <mergeCell ref="P143:P146"/>
    <mergeCell ref="O135:O138"/>
    <mergeCell ref="O139:O142"/>
    <mergeCell ref="N147:N150"/>
    <mergeCell ref="N151:N154"/>
    <mergeCell ref="N155:N158"/>
    <mergeCell ref="P147:P150"/>
    <mergeCell ref="P151:P154"/>
    <mergeCell ref="P155:P158"/>
    <mergeCell ref="O143:O146"/>
    <mergeCell ref="O147:O150"/>
    <mergeCell ref="O151:O154"/>
    <mergeCell ref="O155:O158"/>
    <mergeCell ref="BS15:BS17"/>
    <mergeCell ref="BS18:BS20"/>
    <mergeCell ref="BS39:BS41"/>
    <mergeCell ref="BS36:BS38"/>
    <mergeCell ref="BS33:BS35"/>
    <mergeCell ref="BS30:BS32"/>
    <mergeCell ref="BS21:BS23"/>
    <mergeCell ref="BS27:BS29"/>
    <mergeCell ref="BS24:BS26"/>
    <mergeCell ref="BS54:BS56"/>
    <mergeCell ref="BS51:BS53"/>
    <mergeCell ref="BS48:BS50"/>
    <mergeCell ref="BS45:BS47"/>
    <mergeCell ref="BS42:BS44"/>
    <mergeCell ref="BS69:BS71"/>
    <mergeCell ref="BS66:BS68"/>
    <mergeCell ref="BS63:BS65"/>
    <mergeCell ref="BS60:BS62"/>
    <mergeCell ref="BS57:BS59"/>
    <mergeCell ref="BS84:BS86"/>
    <mergeCell ref="BS81:BS83"/>
    <mergeCell ref="BS78:BS80"/>
    <mergeCell ref="BS75:BS77"/>
    <mergeCell ref="BS72:BS74"/>
    <mergeCell ref="BS99:BS101"/>
    <mergeCell ref="BS96:BS98"/>
    <mergeCell ref="BS93:BS95"/>
    <mergeCell ref="BS90:BS92"/>
    <mergeCell ref="BS87:BS89"/>
    <mergeCell ref="BT155:BT158"/>
    <mergeCell ref="BT159:BT162"/>
    <mergeCell ref="BS102:BS104"/>
    <mergeCell ref="BS129:BS131"/>
    <mergeCell ref="BS126:BS128"/>
    <mergeCell ref="BS123:BS125"/>
    <mergeCell ref="BS120:BS122"/>
    <mergeCell ref="BS117:BS119"/>
    <mergeCell ref="BS144:BS146"/>
    <mergeCell ref="BS141:BS143"/>
    <mergeCell ref="BS138:BS140"/>
    <mergeCell ref="BS135:BS137"/>
    <mergeCell ref="BS132:BS134"/>
    <mergeCell ref="BT107:BT110"/>
    <mergeCell ref="BT111:BT114"/>
    <mergeCell ref="BT115:BT118"/>
    <mergeCell ref="BT119:BT122"/>
    <mergeCell ref="BT123:BT126"/>
    <mergeCell ref="BT127:BT130"/>
    <mergeCell ref="BT131:BT134"/>
    <mergeCell ref="BT135:BT138"/>
    <mergeCell ref="BS108:BS110"/>
    <mergeCell ref="BS105:BS107"/>
    <mergeCell ref="BT139:BT142"/>
    <mergeCell ref="BS174:BS176"/>
    <mergeCell ref="BS171:BS173"/>
    <mergeCell ref="BS168:BS170"/>
    <mergeCell ref="BS165:BS167"/>
    <mergeCell ref="BS162:BS164"/>
    <mergeCell ref="BS189:BS191"/>
    <mergeCell ref="BS186:BS188"/>
    <mergeCell ref="BS183:BS185"/>
    <mergeCell ref="BS180:BS182"/>
    <mergeCell ref="BS177:BS179"/>
    <mergeCell ref="BN95:BN98"/>
    <mergeCell ref="BN111:BN114"/>
    <mergeCell ref="BN127:BN130"/>
    <mergeCell ref="BN143:BN146"/>
    <mergeCell ref="BN159:BN162"/>
    <mergeCell ref="BV91:BV94"/>
    <mergeCell ref="BV95:BV98"/>
    <mergeCell ref="BV99:BV102"/>
    <mergeCell ref="BV103:BV106"/>
    <mergeCell ref="BV107:BV110"/>
    <mergeCell ref="BV111:BV114"/>
    <mergeCell ref="BV115:BV118"/>
    <mergeCell ref="BV119:BV122"/>
    <mergeCell ref="BV123:BV126"/>
    <mergeCell ref="BV127:BV130"/>
    <mergeCell ref="BV131:BV134"/>
    <mergeCell ref="BU135:BU137"/>
    <mergeCell ref="BS159:BS161"/>
    <mergeCell ref="BS156:BS158"/>
    <mergeCell ref="BS153:BS155"/>
    <mergeCell ref="BS150:BS152"/>
    <mergeCell ref="BS147:BS149"/>
    <mergeCell ref="BT147:BT150"/>
    <mergeCell ref="BT151:BT154"/>
    <mergeCell ref="BW91:BW94"/>
    <mergeCell ref="BW95:BW98"/>
    <mergeCell ref="BW99:BW102"/>
    <mergeCell ref="BW103:BW106"/>
    <mergeCell ref="BW107:BW110"/>
    <mergeCell ref="BW111:BW114"/>
    <mergeCell ref="BW115:BW118"/>
    <mergeCell ref="BW119:BW122"/>
    <mergeCell ref="BW123:BW126"/>
    <mergeCell ref="BW127:BW130"/>
    <mergeCell ref="BW131:BW134"/>
    <mergeCell ref="E95:E98"/>
    <mergeCell ref="E99:E102"/>
    <mergeCell ref="E103:E106"/>
    <mergeCell ref="M1:S1"/>
    <mergeCell ref="BU189:BU191"/>
    <mergeCell ref="BU186:BU188"/>
    <mergeCell ref="BU183:BU185"/>
    <mergeCell ref="BU180:BU182"/>
    <mergeCell ref="BU177:BU179"/>
    <mergeCell ref="BU174:BU176"/>
    <mergeCell ref="BU171:BU173"/>
    <mergeCell ref="BU132:BU134"/>
    <mergeCell ref="BU129:BU131"/>
    <mergeCell ref="BU126:BU128"/>
    <mergeCell ref="BU123:BU125"/>
    <mergeCell ref="BU120:BU122"/>
    <mergeCell ref="BU117:BU119"/>
    <mergeCell ref="BU150:BU152"/>
    <mergeCell ref="BU147:BU149"/>
    <mergeCell ref="BU144:BU146"/>
    <mergeCell ref="BU141:BU143"/>
    <mergeCell ref="BU138:BU140"/>
    <mergeCell ref="BU15:BU17"/>
    <mergeCell ref="BU12:BU14"/>
    <mergeCell ref="BU42:BU44"/>
    <mergeCell ref="BU39:BU41"/>
    <mergeCell ref="BU36:BU38"/>
    <mergeCell ref="BU33:BU35"/>
    <mergeCell ref="BU30:BU32"/>
    <mergeCell ref="BU69:BU71"/>
    <mergeCell ref="BU66:BU68"/>
    <mergeCell ref="BU63:BU65"/>
    <mergeCell ref="BU60:BU62"/>
    <mergeCell ref="BU57:BU59"/>
    <mergeCell ref="BU54:BU56"/>
    <mergeCell ref="BU51:BU53"/>
    <mergeCell ref="BU48:BU50"/>
    <mergeCell ref="BU45:BU47"/>
    <mergeCell ref="BU27:BU29"/>
    <mergeCell ref="BU24:BU26"/>
    <mergeCell ref="BU21:BU23"/>
    <mergeCell ref="BU168:BU170"/>
    <mergeCell ref="BU165:BU167"/>
    <mergeCell ref="BU162:BU164"/>
    <mergeCell ref="BU159:BU161"/>
    <mergeCell ref="BU156:BU158"/>
    <mergeCell ref="BU153:BU155"/>
    <mergeCell ref="BU18:BU20"/>
    <mergeCell ref="BU78:BU80"/>
    <mergeCell ref="BU75:BU77"/>
    <mergeCell ref="BU72:BU74"/>
    <mergeCell ref="BU114:BU116"/>
    <mergeCell ref="BU111:BU113"/>
    <mergeCell ref="BU108:BU110"/>
    <mergeCell ref="BU105:BU107"/>
    <mergeCell ref="BU102:BU104"/>
    <mergeCell ref="BU99:BU101"/>
    <mergeCell ref="BU96:BU98"/>
    <mergeCell ref="BU93:BU95"/>
    <mergeCell ref="BU90:BU92"/>
    <mergeCell ref="BU87:BU89"/>
    <mergeCell ref="BU84:BU86"/>
    <mergeCell ref="BU81:BU83"/>
  </mergeCells>
  <phoneticPr fontId="2" type="noConversion"/>
  <conditionalFormatting sqref="J154 J52 J58 J64 J70 J76 J82 J88 J94 J100 J106 J112 J118 J124 J130 J136 J142 J148 C3:E3 C161:D161 C21:E21 C85:E85 C97:E97 C145:E145 E155 K165 K169 K171 K175 K177 K181 K183 K187 K189 K193 E54 E78 E102 E126 K167 K173 K179 K185 K191 G3:L3 G121:M121 G127:M127 G133:M133 G139:M139 G5:I5 G11:I11 G17:I17 G23:I23 G29:I29 G35:I35 G41:I41 G47:I47 G53:I53 G59:I59 G65:I65 G71:I71 G77:I77 G83:I83 G89:I89 G95:I95 G101:I101 G107:I107 G113:I113 G119:I119 G125:I125 G131:I131 G137:I137 G143:I143 G149:I149 G155:I155 G7:M7 G9:L9 G13:M13 G15:L15 G19:M19 G21:L21 G25:M25 G27:L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C13:E13 C7:E7 C11 C23 C29 C41 C35 C61:E61 C53 C47 C59 C73:E73 C71 C83 C89 C101 C95 C109:E109 C121:E121 C113 C107 C119 C133:E133 C131 C143 C149 C153:D153 C155 C159 K4:K163 I4:I162 E11 C25:D25 C15:E15 C19:E19 J4:J50 E23 C27:E27 C9:D9 C45:E45 C37:E37 C31:E31 E35 E41 C39:E39 C43:E43 C49:E49 E47 C51:E51 C57:E57 C69:E69 C55:E55 E59:E61 E65:E66 C63:E63 C67:E67 E71:E73 C75:E75 C81:E81 C93:E93 C79:E79 E83:E85 E89:E90 C87:E87 C91:E91 E95:E97 C99:E99 C105:E105 C117:E117 C103:E103 E107:E109 E113:E114 C111:E111 C115:E115 E119:E121 C123:E123 C129:E129 C141:E141 C127:E127 E131:E133 E137:E138 C135:E135 C139:E139 E143:E145 C147:E147 C157:D157 E159 C151:E151 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L161 M160:M161 J160:J161 G159 F161:H161 C33:D33">
    <cfRule type="expression" dxfId="0" priority="1205" stopIfTrue="1">
      <formula>$A$2+3&gt;ROW()</formula>
    </cfRule>
  </conditionalFormatting>
  <conditionalFormatting sqref="B2:B159">
    <cfRule type="cellIs" dxfId="93" priority="1206" stopIfTrue="1" operator="lessThanOrEqual">
      <formula>$A$3</formula>
    </cfRule>
    <cfRule type="cellIs" dxfId="92" priority="1207" stopIfTrue="1" operator="greaterThan">
      <formula>$A$3</formula>
    </cfRule>
  </conditionalFormatting>
  <conditionalFormatting sqref="L18 L24 L30 L36 L42 L48 L54 L60 L66 L4 L72 L78 L84 L90 L96 L102 L108 L114 L120 L126 L132 L138 L144 L150 L156 L6 C6:D6 G156:J156 L10 L16 L22 L28 L34 L40 L46 L52 L58 L64 L70 L76 L82 L88 L94 L100 L106 L112 L118 L124 L130 L136 L142 L148 L154 L12 E55 E61 E67 E79 E85 E91 E103 E109 E115 E127 E133 E139 E163 G4:I4 G6:J6 G10:I10 G12:J12 G16:I16 G18:J18 G22:I22 G24:J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G8:I8 G14:I14 G20:I20 G26:I26 G32:I32 G38:I38 G44:I44 G50:I50 G56:I56 G62:I62 G68:I68 G74:I74 G80:I80 G86:I86 G92:I92 G98:I98 G104:I104 G110:I110 G116:I116 G122:I122 G128:I128 G134:I134 G140:I140 G146:I146 G152:I152 G158:I158 C4:D4 C16:D16 C8 C12:E12 C18:D18 C22:E22 C20 C26 G162 C30:E30 C28:E28 C32 C38 C44 C50 C52:E52 C56 C62 C68 C78:E78 C76:E76 C80 C86 C92 C98 C102:E102 C100:E100 C104 C110 C116 C122 C126:E126 C124:E124 C128 C140 C146 E151 C150:D150 C152 C158 E155 C162 I159:I162 C24:D24 C36:E36 C40:E40 C46:E46 C48:E48 C42:E42 C58:E58 C60:E60 C64:E64 C70:E70 C72:E72 C66:E66 C82:E82 C84:E84 C88:E88 C96:E96 C90:E90 C106:E106 C108:E108 C112:E112 C118:E118 C120:E120 C130:E130 C132:E132 C136:E136 C142:E142 C144:E144 C138:E138 C156:D156 C148:D148 C14 C10:D10 C54:E54 C74 C94:E94 C114:E114 C134 C154:D154 C160:D160 E50 E73:E74 E97:E98 E121:E122 E145:E147 L160 J160 F160:H160 C34:D34">
    <cfRule type="expression" dxfId="91" priority="1209" stopIfTrue="1">
      <formula>$A$2+4&gt;ROW()</formula>
    </cfRule>
  </conditionalFormatting>
  <conditionalFormatting sqref="K159 C11:E11 C23:E23 C29:E29 C53:E53 C101:E101 C113:E113 C155:E155 K161 K167 K173 K179 K185 K191 E56 E62 E68 E74 E80 E86 E92 E98 E104 E110 E116 E122 E128 E134 E140 E146 C131:E131 C143:E143 C137:E137 E164 G5:L5 G11:L11 G17:L17 G23:L23 G29:L29 G35:L35 G41:L41 G47:L47 G53:L53 G59:L59 G65:L65 G71:L71 G77:L77 G83:L83 G89:L89 G95:L95 G101:L101 G107:L107 G113:L113 G119:L119 G125:L125 G131:L131 G137:L137 G143:L143 G149:L149 G155:L155 K13 K15 K19 K21 K25 K27 K31 K33 K37 K39 K43 K45 K49 K51 K55 K57 K61 K63 K67 K69 K73 K75 K79 K81 K85 K87 K91 K93 K97 K99 K103 K105 K109 K111 K115 K117 K121:K123 K127:K129 K133:K135 K139 K141 K145 K147 K151 K153 K157 C5:D5 C149:D149 C77:E77 C125:E125 C35:E35 C47:E47 C41:E41 C59:E59 C71:E71 C65:E65 C83:E83 C95:E95 C89:E89 C107:E107 C119:E119 C17:D17">
    <cfRule type="expression" dxfId="90" priority="1210" stopIfTrue="1">
      <formula>$A$2+3&gt;ROW()</formula>
    </cfRule>
  </conditionalFormatting>
  <conditionalFormatting sqref="K4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K162">
    <cfRule type="expression" dxfId="89" priority="1211" stopIfTrue="1">
      <formula>$A$2+3&gt;ROW()</formula>
    </cfRule>
  </conditionalFormatting>
  <conditionalFormatting sqref="R20 R26 R32 R38 R44 R50 R56 R62 R68 R74 R80 R86 R92 R98 R104 R110 R116 R122 R128 R134 R140 R146 R152 R8 R14 M8 K14 K20 K26 K32 K38 K44 K50 M14 M20 M26 M32 M38 M44 M50 M56 M62 M68 M74 M80 M86 M92 M98 M104 M110 M116 M122 M128 M134 M140 M146 M152 K8 K62 K68 K74 K80 K86 K92 K98 K56 K110 K116 K122 K128 K134 K140 K146 K104 K164 K170 K176 K182 K188 K194 K152 K119 K125 K131 K137 K158:K162 R158:R162 M158:M162 P23 P31:P34 P15:P18 P39:P42 P47:P50 P55:P58 P63:P66 P71:P74 P79:P82 P87:P90 P95:P98 P103:P106 P111:P114 P119:P122 P127:P130 P135:P138 P143:P146 P151:P154 P159:P162 J162">
    <cfRule type="expression" dxfId="88" priority="1213" stopIfTrue="1">
      <formula>$A$2+3&gt;ROW()</formula>
    </cfRule>
  </conditionalFormatting>
  <conditionalFormatting sqref="L8 G160 L14 L20 L26 L32 L38 L44 L50 L56 L62 L68 L74 L80 L86 L92 L98 L104 L110 L116 L122 L128 L134 L140 L146 L152 C14:E14 C20:E20 D159:H159 C158:D158 C146:E146 G158:J158 G8:J8 G14:J14 G20:J20 G26:J26 G32:J32 G38:J38 G44:J44 G50:J50 G56:J56 G62:J62 G68:J68 G74:J74 G80:J80 G86:J86 G92:J92 G98:J98 G104:J104 G110:J110 G116:J116 G122:J122 G128:J128 G134:J134 G140:J140 G146:J146 G152:J152 G156:I156 I159:I162 C8:D8 C38:E38 C44:E44 C50:E50 C56:E56 C62:E62 C68:E68 C74:E74 C80:E80 C86:E86 C92:E92 C98:E98 C104:E104 C110:E110 C116:E116 C122:E122 C128:E128 C134:E134 C140:E140 C152:D152 C9 C12:C13 C21 C25 C37 C28:C29 C31:C34 C40:C41 C45 C57 C48:C49 C51:C54 C60:C61 C69 C72:C73 C81 C85 C97 C88:C89 C91:C94 C100:C101 C105 C117 C108:C109 C111:C114 C120:C121 C129 C132:C133 C141 C145 C157 C148:C149 C151:C154 C160:C161 C26:D26 D162 E40 E48 E64 E72 E88 E96 E112 E120 E136 E144 E151 L158:L159 L162 J159 J162 F162:H162 C32:D32">
    <cfRule type="expression" dxfId="87" priority="1214" stopIfTrue="1">
      <formula>$A$2+4&gt;ROW()</formula>
    </cfRule>
  </conditionalFormatting>
  <conditionalFormatting sqref="M3 M9 M15 M21 M27 M33 M39 M45 M51 M57 M63 M69 M75 M81 M87 M93 M99 M105 M111 M117 M123 M129 M135 M141 M147 M153 R3:R162">
    <cfRule type="expression" dxfId="86" priority="1215" stopIfTrue="1">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M159 J159">
    <cfRule type="expression" dxfId="85" priority="1216" stopIfTrue="1">
      <formula>$A$2+3&gt;ROW()</formula>
    </cfRule>
  </conditionalFormatting>
  <conditionalFormatting sqref="CD3 CD7 CD9:CD11 CD15:CD19 CD21:CD23 CD25:CD29 CD31:CD35 CD39:CD43 CD45:CD53 CD55 CD57:CD59 CD63:CD67 CD69:CD71 CD73:CD77 CD79:CD83 CD87:CD91 CD93:CD101 CD103 CD105:CD107 CD111:CD115 CD117:CD119 CD121:CD125 CD127:CD131 CD135:CD139 CD141:CD149 CD151 CD153:CD155 CD159:CD162 O99:P101 O123:P125 O3:P3 O75:P77 O147:P149 O7:P7 O9:P11 O21:P23 O39:P43 O45:P47 O81:P83 O87:P89 O93:P95 O105:P107 O111:P113 O117:P119 O129:P131 O135:P137 O141:P143 O153:P155 O42:O44 O7:O8 O23:O26 O47:O50 O71:O75 O78:O80 O95:O99 O102:O104 O119:O123 O126:O128 O143:O147 O150:O152 P12:P15 P17:P20 P24:P26 O25:P35 P36:P38 O49:P59 P42:P46 P48:P50 P60:P62 O63:P71 P72:P79 P81:P159 O161:P162 O12:O20 O36:O40 O60:O64 O84:O92 O108:O116 O132:O140 O156:O160">
    <cfRule type="expression" dxfId="84" priority="1217" stopIfTrue="1">
      <formula>$A$2+3&gt;ROW()</formula>
    </cfRule>
  </conditionalFormatting>
  <conditionalFormatting sqref="CD12:CD14 CD18:CD20 CD7:CD8 CD28:CD32 CD34 CD23:CD26 CD42:CD46 CD48:CD50 CD36:CD40 CD60:CD62 CD66:CD68 CD54:CD56 CD76:CD80 CD82 CD71:CD74 CD90:CD94 CD96:CD98 CD84:CD88 CD108:CD110 CD114:CD116 CD102:CD104 CD124:CD128 CD130 CD119:CD122 CD138:CD142 CD144:CD146 CD132:CD136 CD156:CD158 CD162 CD150:CD152">
    <cfRule type="expression" dxfId="83" priority="1218" stopIfTrue="1">
      <formula>$A$2+3&gt;ROW()</formula>
    </cfRule>
  </conditionalFormatting>
  <conditionalFormatting sqref="Q3 S3:S162 Q7:Q162">
    <cfRule type="expression" dxfId="82" priority="1219" stopIfTrue="1">
      <formula>$A$2+3&gt;ROW()</formula>
    </cfRule>
  </conditionalFormatting>
  <conditionalFormatting sqref="F3 F9 F15 F21 F27 F33 F39 F45 F51 F57 F63 F69 F75 F81 F87 F93 F99 F105 F111 F117 F123 F129 F135 F141 F147 F153 H15 H21 H27 H33 H39 H45 H51 H57 H63 H69 H75 H81 H87 H93 H99 H105 H111 H117 H123 H129 H135 H141 H147 H153 F6:F7 F12:F13 F18:F19 F24:F25 F30:F31 F36:F37 F42:F43 F48:F49 F54:F55 F60:F61 F66:F67 F72:F73 F78:F79 F84:F85 F90:F91 F96:F97 F102:F103 F108:F109 F114:F115 F120:F121 F126:F127 F132:F133 F138:F139 F144:F145 F150:F151 F156:F157 H3:H13 H18:H19 H24:H25 H30:H31 H36:H37 H42:H43 H48:H49 H54:H55 H60:H61 H66:H67 H72:H73 H78:H79 H84:H85 H90:H91 H96:H97 H102:H103 H108:H109 H114:H115 H120:H121 H126:H127 H132:H133 H138:H139 H144:H145 H150:H151 H156:H157">
    <cfRule type="cellIs" dxfId="81" priority="1222" stopIfTrue="1" operator="notBetween">
      <formula>0</formula>
      <formula>20</formula>
    </cfRule>
    <cfRule type="expression" dxfId="80" priority="1223" stopIfTrue="1">
      <formula>$A$2+3&gt;ROW()</formula>
    </cfRule>
  </conditionalFormatting>
  <conditionalFormatting sqref="F4 F10 F16 F22 F28 F34 F40 F46 F52 F58 F64 F70 F76 F82 F88 F94 F100 F106 F112 F118 F124 F130 F136 F142 F148 F154 H4 H10 H16 H22 H28 H34 H40 H46 H52 H58 H64 H70 H76 H82 H88 H94 H100 H106 H112 H118 H124 H130 H136 H142 H148 H154">
    <cfRule type="cellIs" dxfId="79" priority="1224" stopIfTrue="1" operator="notBetween">
      <formula>0</formula>
      <formula>20</formula>
    </cfRule>
    <cfRule type="expression" dxfId="78" priority="1225" stopIfTrue="1">
      <formula>$A$2+3&gt;ROW()</formula>
    </cfRule>
  </conditionalFormatting>
  <conditionalFormatting sqref="F5 F11 F17 F23 F29 F35 F41 F47 F53 F59 F65 F71 F77 F83 F89 F95 F101 F107 F113 F119 F125 F131 F137 F143 F149 F155 H5 H11 H17 H23 H29 H35 H41 H47 H53 H59 H65 H71 H77 H83 H89 H95 H101 H107 H113 H119 H125 H131 H137 H143 H149 H155">
    <cfRule type="cellIs" dxfId="77" priority="1226" stopIfTrue="1" operator="notBetween">
      <formula>0</formula>
      <formula>20</formula>
    </cfRule>
    <cfRule type="expression" dxfId="76" priority="1227" stopIfTrue="1">
      <formula>$A$2+3&gt;ROW()</formula>
    </cfRule>
  </conditionalFormatting>
  <conditionalFormatting sqref="F8 F14 F20 F26 F32 F38 F44 F50 F56 F62 F68 F74 F80 F86 F92 F98 F104 F110 F116 F122 F128 F134 F140 F146 F152 F158 H8 H14 H20 H26 H32 H38 H44 H50 H56 H62 H68 H74 H80 H86 H92 H98 H104 H110 H116 H122 H128 H134 H140 H146 H152 H158">
    <cfRule type="cellIs" dxfId="75" priority="1230" stopIfTrue="1" operator="notBetween">
      <formula>0</formula>
      <formula>20</formula>
    </cfRule>
    <cfRule type="expression" dxfId="74" priority="1231" stopIfTrue="1">
      <formula>$A$2+3&gt;ROW()</formula>
    </cfRule>
  </conditionalFormatting>
  <conditionalFormatting sqref="N3 N7:N11 N15:N19 N21:N29 N31:N35 N39:N43 N45:N53 N55:N59 N63:N67 N69:N77 N79:N83 N85:N109 N111:N125 N127:N157 N159:N162 E159:E162 E151:E154 E143:E146 E135:E138 E127:E130 E119:E122 E111:E114 E103:E106 E95:E98 E87:E90 E79:E82 E71:E74 E63:E66 E55:E58 E47:E50 E39:E42 E23 E31">
    <cfRule type="cellIs" dxfId="73" priority="1241" stopIfTrue="1" operator="notBetween">
      <formula>0</formula>
      <formula>20</formula>
    </cfRule>
    <cfRule type="expression" dxfId="72" priority="1242" stopIfTrue="1">
      <formula>$A$2+3&gt;ROW()</formula>
    </cfRule>
  </conditionalFormatting>
  <conditionalFormatting sqref="N12:N14 N18:N20 N42:N44 N66:N68 N115:N116 N10 N7:N8 N23:N26 N36:N40 N34 N28:N32 N47:N50 N60:N64 N58 N52:N56 N71:N74 N76:N80 N82:N100 N102:N107 N111 N118:N123 N127 N131:N140 N143:N148 N150:N159 E159 E151 E143 E135 E127 E119 E111 E103 E95 E87 E79 E71 E63 E55 E47 E39 E31 E23">
    <cfRule type="cellIs" dxfId="71" priority="1243" stopIfTrue="1" operator="notBetween">
      <formula>0</formula>
      <formula>20</formula>
    </cfRule>
    <cfRule type="expression" dxfId="70" priority="1244" stopIfTrue="1">
      <formula>$A$2+3&gt;ROW()</formula>
    </cfRule>
  </conditionalFormatting>
  <conditionalFormatting sqref="H3:H160">
    <cfRule type="cellIs" dxfId="69" priority="778" stopIfTrue="1" operator="notBetween">
      <formula>0</formula>
      <formula>10</formula>
    </cfRule>
  </conditionalFormatting>
  <conditionalFormatting sqref="N15:N16">
    <cfRule type="cellIs" dxfId="68" priority="694" stopIfTrue="1" operator="notBetween">
      <formula>0</formula>
      <formula>20</formula>
    </cfRule>
    <cfRule type="expression" dxfId="67" priority="695" stopIfTrue="1">
      <formula>$A$2+3&gt;ROW()</formula>
    </cfRule>
  </conditionalFormatting>
  <conditionalFormatting sqref="E15 E7">
    <cfRule type="cellIs" dxfId="66" priority="418" stopIfTrue="1" operator="notBetween">
      <formula>0</formula>
      <formula>10</formula>
    </cfRule>
    <cfRule type="expression" dxfId="65" priority="419" stopIfTrue="1">
      <formula>$A$2+3&gt;ROW()</formula>
    </cfRule>
  </conditionalFormatting>
  <conditionalFormatting sqref="E15 E7">
    <cfRule type="cellIs" dxfId="64" priority="416" stopIfTrue="1" operator="notBetween">
      <formula>0</formula>
      <formula>10</formula>
    </cfRule>
    <cfRule type="expression" dxfId="63" priority="417" stopIfTrue="1">
      <formula>$A$2+3&gt;ROW()</formula>
    </cfRule>
  </conditionalFormatting>
  <conditionalFormatting sqref="P7:P10 P15:P18 P23:P26">
    <cfRule type="expression" dxfId="62" priority="399" stopIfTrue="1">
      <formula>$A$2+3&gt;ROW()</formula>
    </cfRule>
  </conditionalFormatting>
  <conditionalFormatting sqref="P7 P15 P23">
    <cfRule type="expression" dxfId="61" priority="397" stopIfTrue="1">
      <formula>$A$2+3&gt;ROW()</formula>
    </cfRule>
  </conditionalFormatting>
  <conditionalFormatting sqref="B1">
    <cfRule type="cellIs" dxfId="60" priority="109" operator="notBetween">
      <formula>0</formula>
      <formula>40</formula>
    </cfRule>
  </conditionalFormatting>
  <conditionalFormatting sqref="CD15:CD16">
    <cfRule type="expression" dxfId="59" priority="59" stopIfTrue="1">
      <formula>$A$2+3&gt;ROW()</formula>
    </cfRule>
  </conditionalFormatting>
  <conditionalFormatting sqref="CD31:CD32">
    <cfRule type="expression" dxfId="58" priority="58" stopIfTrue="1">
      <formula>$A$2+3&gt;ROW()</formula>
    </cfRule>
  </conditionalFormatting>
  <conditionalFormatting sqref="CD47:CD48">
    <cfRule type="expression" dxfId="57" priority="57" stopIfTrue="1">
      <formula>$A$2+3&gt;ROW()</formula>
    </cfRule>
  </conditionalFormatting>
  <conditionalFormatting sqref="CD63:CD64">
    <cfRule type="expression" dxfId="56" priority="56" stopIfTrue="1">
      <formula>$A$2+3&gt;ROW()</formula>
    </cfRule>
  </conditionalFormatting>
  <conditionalFormatting sqref="CD79:CD80">
    <cfRule type="expression" dxfId="55" priority="55" stopIfTrue="1">
      <formula>$A$2+3&gt;ROW()</formula>
    </cfRule>
  </conditionalFormatting>
  <conditionalFormatting sqref="CD95:CD96">
    <cfRule type="expression" dxfId="54" priority="54" stopIfTrue="1">
      <formula>$A$2+3&gt;ROW()</formula>
    </cfRule>
  </conditionalFormatting>
  <conditionalFormatting sqref="CD111:CD112">
    <cfRule type="expression" dxfId="53" priority="53" stopIfTrue="1">
      <formula>$A$2+3&gt;ROW()</formula>
    </cfRule>
  </conditionalFormatting>
  <conditionalFormatting sqref="CD127:CD128">
    <cfRule type="expression" dxfId="52" priority="52" stopIfTrue="1">
      <formula>$A$2+3&gt;ROW()</formula>
    </cfRule>
  </conditionalFormatting>
  <conditionalFormatting sqref="CD143:CD144">
    <cfRule type="expression" dxfId="51" priority="51" stopIfTrue="1">
      <formula>$A$2+3&gt;ROW()</formula>
    </cfRule>
  </conditionalFormatting>
  <conditionalFormatting sqref="CD159:CD160">
    <cfRule type="expression" dxfId="50" priority="50" stopIfTrue="1">
      <formula>$A$2+3&gt;ROW()</formula>
    </cfRule>
  </conditionalFormatting>
  <conditionalFormatting sqref="F3">
    <cfRule type="cellIs" dxfId="49" priority="48" stopIfTrue="1" operator="notBetween">
      <formula>0</formula>
      <formula>25</formula>
    </cfRule>
    <cfRule type="expression" dxfId="48" priority="49" stopIfTrue="1">
      <formula>$A$2+3&gt;ROW()</formula>
    </cfRule>
  </conditionalFormatting>
  <conditionalFormatting sqref="F4">
    <cfRule type="cellIs" dxfId="47" priority="46" stopIfTrue="1" operator="notBetween">
      <formula>0</formula>
      <formula>25</formula>
    </cfRule>
    <cfRule type="expression" dxfId="46" priority="47" stopIfTrue="1">
      <formula>$A$2+3&gt;ROW()</formula>
    </cfRule>
  </conditionalFormatting>
  <conditionalFormatting sqref="F5">
    <cfRule type="cellIs" dxfId="45" priority="44" stopIfTrue="1" operator="notBetween">
      <formula>0</formula>
      <formula>25</formula>
    </cfRule>
    <cfRule type="expression" dxfId="44" priority="45" stopIfTrue="1">
      <formula>$A$2+3&gt;ROW()</formula>
    </cfRule>
  </conditionalFormatting>
  <conditionalFormatting sqref="F8">
    <cfRule type="cellIs" dxfId="43" priority="42" stopIfTrue="1" operator="notBetween">
      <formula>0</formula>
      <formula>20</formula>
    </cfRule>
    <cfRule type="expression" dxfId="42" priority="43" stopIfTrue="1">
      <formula>$A$2+3&gt;ROW()</formula>
    </cfRule>
  </conditionalFormatting>
  <conditionalFormatting sqref="F9">
    <cfRule type="cellIs" dxfId="41" priority="40" stopIfTrue="1" operator="notBetween">
      <formula>0</formula>
      <formula>20</formula>
    </cfRule>
    <cfRule type="expression" dxfId="40" priority="41" stopIfTrue="1">
      <formula>$A$2+3&gt;ROW()</formula>
    </cfRule>
  </conditionalFormatting>
  <conditionalFormatting sqref="F10">
    <cfRule type="cellIs" dxfId="39" priority="38" stopIfTrue="1" operator="notBetween">
      <formula>0</formula>
      <formula>20</formula>
    </cfRule>
    <cfRule type="expression" dxfId="38" priority="39" stopIfTrue="1">
      <formula>$A$2+3&gt;ROW()</formula>
    </cfRule>
  </conditionalFormatting>
  <conditionalFormatting sqref="F8">
    <cfRule type="cellIs" dxfId="37" priority="36" stopIfTrue="1" operator="notBetween">
      <formula>0</formula>
      <formula>25</formula>
    </cfRule>
    <cfRule type="expression" dxfId="36" priority="37" stopIfTrue="1">
      <formula>$A$2+3&gt;ROW()</formula>
    </cfRule>
  </conditionalFormatting>
  <conditionalFormatting sqref="F9">
    <cfRule type="cellIs" dxfId="35" priority="34" stopIfTrue="1" operator="notBetween">
      <formula>0</formula>
      <formula>25</formula>
    </cfRule>
    <cfRule type="expression" dxfId="34" priority="35" stopIfTrue="1">
      <formula>$A$2+3&gt;ROW()</formula>
    </cfRule>
  </conditionalFormatting>
  <conditionalFormatting sqref="F10">
    <cfRule type="cellIs" dxfId="33" priority="32" stopIfTrue="1" operator="notBetween">
      <formula>0</formula>
      <formula>25</formula>
    </cfRule>
    <cfRule type="expression" dxfId="32" priority="33" stopIfTrue="1">
      <formula>$A$2+3&gt;ROW()</formula>
    </cfRule>
  </conditionalFormatting>
  <conditionalFormatting sqref="H3 H5">
    <cfRule type="expression" dxfId="31" priority="31" stopIfTrue="1">
      <formula>$A$2+3&gt;ROW()</formula>
    </cfRule>
  </conditionalFormatting>
  <conditionalFormatting sqref="H4">
    <cfRule type="expression" dxfId="30" priority="30" stopIfTrue="1">
      <formula>$A$2+3&gt;ROW()</formula>
    </cfRule>
  </conditionalFormatting>
  <conditionalFormatting sqref="H5">
    <cfRule type="expression" dxfId="29" priority="29" stopIfTrue="1">
      <formula>$A$2+3&gt;ROW()</formula>
    </cfRule>
  </conditionalFormatting>
  <conditionalFormatting sqref="H5">
    <cfRule type="cellIs" dxfId="28" priority="27" stopIfTrue="1" operator="notBetween">
      <formula>0</formula>
      <formula>10</formula>
    </cfRule>
    <cfRule type="expression" dxfId="27" priority="28" stopIfTrue="1">
      <formula>$A$2+3&gt;ROW()</formula>
    </cfRule>
  </conditionalFormatting>
  <conditionalFormatting sqref="H3">
    <cfRule type="cellIs" dxfId="26" priority="25" stopIfTrue="1" operator="notBetween">
      <formula>0</formula>
      <formula>10</formula>
    </cfRule>
    <cfRule type="expression" dxfId="25" priority="26" stopIfTrue="1">
      <formula>$A$2+3&gt;ROW()</formula>
    </cfRule>
  </conditionalFormatting>
  <conditionalFormatting sqref="H4">
    <cfRule type="cellIs" dxfId="24" priority="23" stopIfTrue="1" operator="notBetween">
      <formula>0</formula>
      <formula>10</formula>
    </cfRule>
    <cfRule type="expression" dxfId="23" priority="24" stopIfTrue="1">
      <formula>$A$2+3&gt;ROW()</formula>
    </cfRule>
  </conditionalFormatting>
  <conditionalFormatting sqref="H8 H10">
    <cfRule type="expression" dxfId="22" priority="22" stopIfTrue="1">
      <formula>$A$2+3&gt;ROW()</formula>
    </cfRule>
  </conditionalFormatting>
  <conditionalFormatting sqref="H9">
    <cfRule type="expression" dxfId="21" priority="21" stopIfTrue="1">
      <formula>$A$2+3&gt;ROW()</formula>
    </cfRule>
  </conditionalFormatting>
  <conditionalFormatting sqref="H10">
    <cfRule type="expression" dxfId="20" priority="20" stopIfTrue="1">
      <formula>$A$2+3&gt;ROW()</formula>
    </cfRule>
  </conditionalFormatting>
  <conditionalFormatting sqref="H10">
    <cfRule type="cellIs" dxfId="19" priority="18" stopIfTrue="1" operator="notBetween">
      <formula>0</formula>
      <formula>10</formula>
    </cfRule>
    <cfRule type="expression" dxfId="18" priority="19" stopIfTrue="1">
      <formula>$A$2+3&gt;ROW()</formula>
    </cfRule>
  </conditionalFormatting>
  <conditionalFormatting sqref="H8">
    <cfRule type="cellIs" dxfId="17" priority="16" stopIfTrue="1" operator="notBetween">
      <formula>0</formula>
      <formula>10</formula>
    </cfRule>
    <cfRule type="expression" dxfId="16" priority="17" stopIfTrue="1">
      <formula>$A$2+3&gt;ROW()</formula>
    </cfRule>
  </conditionalFormatting>
  <conditionalFormatting sqref="H9">
    <cfRule type="cellIs" dxfId="15" priority="14" stopIfTrue="1" operator="notBetween">
      <formula>0</formula>
      <formula>10</formula>
    </cfRule>
    <cfRule type="expression" dxfId="14" priority="15" stopIfTrue="1">
      <formula>$A$2+3&gt;ROW()</formula>
    </cfRule>
  </conditionalFormatting>
  <conditionalFormatting sqref="J4">
    <cfRule type="expression" dxfId="13" priority="13" stopIfTrue="1">
      <formula>$A$2+3&gt;ROW()</formula>
    </cfRule>
  </conditionalFormatting>
  <conditionalFormatting sqref="J3">
    <cfRule type="expression" dxfId="12" priority="12" stopIfTrue="1">
      <formula>$A$2+3&gt;ROW()</formula>
    </cfRule>
  </conditionalFormatting>
  <conditionalFormatting sqref="J5">
    <cfRule type="expression" dxfId="11" priority="11" stopIfTrue="1">
      <formula>$A$2+3&gt;ROW()</formula>
    </cfRule>
  </conditionalFormatting>
  <conditionalFormatting sqref="J9">
    <cfRule type="expression" dxfId="10" priority="10" stopIfTrue="1">
      <formula>$A$2+3&gt;ROW()</formula>
    </cfRule>
  </conditionalFormatting>
  <conditionalFormatting sqref="J8">
    <cfRule type="expression" dxfId="9" priority="9" stopIfTrue="1">
      <formula>$A$2+3&gt;ROW()</formula>
    </cfRule>
  </conditionalFormatting>
  <conditionalFormatting sqref="J10">
    <cfRule type="expression" dxfId="8" priority="8" stopIfTrue="1">
      <formula>$A$2+3&gt;ROW()</formula>
    </cfRule>
  </conditionalFormatting>
  <conditionalFormatting sqref="L3">
    <cfRule type="expression" dxfId="7" priority="7" stopIfTrue="1">
      <formula>$A$2+3&gt;ROW()</formula>
    </cfRule>
  </conditionalFormatting>
  <conditionalFormatting sqref="L4">
    <cfRule type="expression" dxfId="6" priority="6" stopIfTrue="1">
      <formula>$A$2+3&gt;ROW()</formula>
    </cfRule>
  </conditionalFormatting>
  <conditionalFormatting sqref="L5">
    <cfRule type="expression" dxfId="5" priority="5" stopIfTrue="1">
      <formula>$A$2+3&gt;ROW()</formula>
    </cfRule>
  </conditionalFormatting>
  <conditionalFormatting sqref="L9">
    <cfRule type="expression" dxfId="4" priority="4" stopIfTrue="1">
      <formula>$A$2+3&gt;ROW()</formula>
    </cfRule>
  </conditionalFormatting>
  <conditionalFormatting sqref="L8">
    <cfRule type="expression" dxfId="3" priority="3" stopIfTrue="1">
      <formula>$A$2+3&gt;ROW()</formula>
    </cfRule>
  </conditionalFormatting>
  <conditionalFormatting sqref="L10">
    <cfRule type="expression" dxfId="2" priority="2" stopIfTrue="1">
      <formula>$A$2+3&gt;ROW()</formula>
    </cfRule>
  </conditionalFormatting>
  <conditionalFormatting sqref="J4:J50">
    <cfRule type="expression" dxfId="1" priority="1" stopIfTrue="1">
      <formula>$A$2+3&gt;ROW()</formula>
    </cfRule>
  </conditionalFormatting>
  <pageMargins left="0" right="0" top="0" bottom="0" header="0" footer="0"/>
  <pageSetup paperSize="9" orientation="landscape" r:id="rId1"/>
  <headerFooter alignWithMargins="0"/>
  <cellWatches>
    <cellWatch r="C3"/>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South Hell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c:creator>
  <cp:lastModifiedBy>LENOVO USER</cp:lastModifiedBy>
  <cp:lastPrinted>2015-04-25T11:50:20Z</cp:lastPrinted>
  <dcterms:created xsi:type="dcterms:W3CDTF">2009-04-04T14:47:47Z</dcterms:created>
  <dcterms:modified xsi:type="dcterms:W3CDTF">2015-04-25T11:57:56Z</dcterms:modified>
</cp:coreProperties>
</file>