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60" windowHeight="11640" tabRatio="337" activeTab="0"/>
  </bookViews>
  <sheets>
    <sheet name="Arkusz1" sheetId="1" r:id="rId1"/>
  </sheets>
  <definedNames>
    <definedName name="_xlfn.BAHTTEXT" hidden="1">#NAME?</definedName>
    <definedName name="_xlnm.Print_Area" localSheetId="0">'Arkusz1'!$B$1:$Q$26</definedName>
  </definedNames>
  <calcPr fullCalcOnLoad="1"/>
</workbook>
</file>

<file path=xl/comments1.xml><?xml version="1.0" encoding="utf-8"?>
<comments xmlns="http://schemas.openxmlformats.org/spreadsheetml/2006/main">
  <authors>
    <author>ku</author>
  </authors>
  <commentList>
    <comment ref="F2" authorId="0">
      <text>
        <r>
          <rPr>
            <b/>
            <sz val="8"/>
            <rFont val="Tahoma"/>
            <family val="2"/>
          </rPr>
          <t>0-25 pkt</t>
        </r>
      </text>
    </comment>
    <comment ref="H2" authorId="0">
      <text>
        <r>
          <rPr>
            <b/>
            <sz val="8"/>
            <rFont val="Tahoma"/>
            <family val="2"/>
          </rPr>
          <t>0-…pkt</t>
        </r>
      </text>
    </comment>
    <comment ref="L2" authorId="0">
      <text>
        <r>
          <rPr>
            <b/>
            <sz val="8"/>
            <rFont val="Tahoma"/>
            <family val="2"/>
          </rPr>
          <t xml:space="preserve">0-10pkt
</t>
        </r>
      </text>
    </comment>
    <comment ref="J2" authorId="0">
      <text>
        <r>
          <rPr>
            <b/>
            <sz val="8"/>
            <rFont val="Tahoma"/>
            <family val="2"/>
          </rPr>
          <t xml:space="preserve">0-…pkt
</t>
        </r>
      </text>
    </comment>
  </commentList>
</comments>
</file>

<file path=xl/sharedStrings.xml><?xml version="1.0" encoding="utf-8"?>
<sst xmlns="http://schemas.openxmlformats.org/spreadsheetml/2006/main" count="74" uniqueCount="56">
  <si>
    <t>NR startowy</t>
  </si>
  <si>
    <t>m-ce</t>
  </si>
  <si>
    <t>m-ce drużyna</t>
  </si>
  <si>
    <t>#</t>
  </si>
  <si>
    <t xml:space="preserve"> </t>
  </si>
  <si>
    <t>test</t>
  </si>
  <si>
    <t>historia</t>
  </si>
  <si>
    <t>motorower</t>
  </si>
  <si>
    <t>razem indywidualnie</t>
  </si>
  <si>
    <t>m-ce indywidualnie</t>
  </si>
  <si>
    <t>pierwsza pomoc</t>
  </si>
  <si>
    <t>p pomoc</t>
  </si>
  <si>
    <t>samoch.</t>
  </si>
  <si>
    <t>hist</t>
  </si>
  <si>
    <t>obsl.moto</t>
  </si>
  <si>
    <t>suma</t>
  </si>
  <si>
    <t>drozunowo</t>
  </si>
  <si>
    <t>razem drużyna</t>
  </si>
  <si>
    <t>liczba drużyn:</t>
  </si>
  <si>
    <t>ELIMINACJA</t>
  </si>
  <si>
    <t>Imię i nazwisko</t>
  </si>
  <si>
    <t>Szkoła</t>
  </si>
  <si>
    <t>Test</t>
  </si>
  <si>
    <t xml:space="preserve"> OGÓLNOPOLSKIEGO TURNIEJU BEZPIECZEŃSTWA W RUCHU DROGOWYM</t>
  </si>
  <si>
    <t>RTP</t>
  </si>
  <si>
    <t>MRD</t>
  </si>
  <si>
    <t>"0"test</t>
  </si>
  <si>
    <t>W ZAKOPANEM</t>
  </si>
  <si>
    <t>Michał Króżel</t>
  </si>
  <si>
    <t>Mikołaj Rydzewski</t>
  </si>
  <si>
    <t>Jan Ryl</t>
  </si>
  <si>
    <t>Piotr Długopolski</t>
  </si>
  <si>
    <t>Jan Kopeć</t>
  </si>
  <si>
    <t>Zuzanna Szczechowicz</t>
  </si>
  <si>
    <t>Bartłomiej Babiarz</t>
  </si>
  <si>
    <t>Tadeusz Wojtanek</t>
  </si>
  <si>
    <t>Michał Zubek</t>
  </si>
  <si>
    <t>Tomasz Lassak</t>
  </si>
  <si>
    <t>Damian Zubek</t>
  </si>
  <si>
    <t>Adam Hanusiak</t>
  </si>
  <si>
    <t>Klemens Karpiel</t>
  </si>
  <si>
    <t>Alina Nawara</t>
  </si>
  <si>
    <t>Klemens Trzebunia</t>
  </si>
  <si>
    <t>Katarzyna Stasik</t>
  </si>
  <si>
    <t>Przemysław Chowaniec</t>
  </si>
  <si>
    <t>Justyna Dunajczan</t>
  </si>
  <si>
    <t>Magdalena Gąsienica</t>
  </si>
  <si>
    <t>Adam Jach</t>
  </si>
  <si>
    <t>Magdalena Tylka</t>
  </si>
  <si>
    <t>SP 2 Zakopane</t>
  </si>
  <si>
    <t>SP Witów</t>
  </si>
  <si>
    <t>SP Brzegi</t>
  </si>
  <si>
    <t>SP N. Bystre</t>
  </si>
  <si>
    <t>SP Kościelisko</t>
  </si>
  <si>
    <t>SP Bukowina Tatrz.</t>
  </si>
  <si>
    <t>SP Dzianisz</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</si>
</sst>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m:ss"/>
    <numFmt numFmtId="171" formatCode="h:mm;@"/>
    <numFmt numFmtId="172" formatCode="mm:ss.0;@"/>
    <numFmt numFmtId="173" formatCode="0.0000000000"/>
    <numFmt numFmtId="174" formatCode="m:ss.0;@"/>
    <numFmt numFmtId="175" formatCode="m:ss.00;@"/>
    <numFmt numFmtId="176" formatCode="mm:s.00;@"/>
    <numFmt numFmtId="177" formatCode="m:ss.00"/>
    <numFmt numFmtId="178" formatCode="00"/>
  </numFmts>
  <fonts count="31">
    <font>
      <sz val="10"/>
      <name val="Arial"/>
      <family val="0"/>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8"/>
      <name val="Tahoma"/>
      <family val="2"/>
    </font>
    <font>
      <sz val="10"/>
      <color indexed="8"/>
      <name val="Arial"/>
      <family val="2"/>
    </font>
    <font>
      <b/>
      <sz val="10"/>
      <color indexed="8"/>
      <name val="Arial"/>
      <family val="2"/>
    </font>
    <font>
      <b/>
      <sz val="10"/>
      <color indexed="10"/>
      <name val="Arial"/>
      <family val="2"/>
    </font>
    <font>
      <sz val="10"/>
      <color indexed="10"/>
      <name val="Arial"/>
      <family val="2"/>
    </font>
    <font>
      <b/>
      <sz val="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cellStyleXfs>
  <cellXfs count="12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0" fillId="24" borderId="0" xfId="0" applyFont="1" applyFill="1" applyBorder="1" applyAlignment="1">
      <alignment horizontal="center"/>
    </xf>
    <xf numFmtId="0" fontId="0" fillId="0" borderId="0" xfId="0" applyFont="1" applyAlignment="1">
      <alignment/>
    </xf>
    <xf numFmtId="0" fontId="19" fillId="0" borderId="0" xfId="0" applyFont="1" applyAlignment="1">
      <alignment/>
    </xf>
    <xf numFmtId="0" fontId="0" fillId="24" borderId="0" xfId="0" applyFont="1" applyFill="1" applyBorder="1" applyAlignment="1">
      <alignment horizontal="center"/>
    </xf>
    <xf numFmtId="0" fontId="0" fillId="24" borderId="0" xfId="0" applyFill="1" applyBorder="1" applyAlignment="1">
      <alignment/>
    </xf>
    <xf numFmtId="0" fontId="19" fillId="24" borderId="0" xfId="0" applyFont="1" applyFill="1" applyBorder="1" applyAlignment="1">
      <alignment/>
    </xf>
    <xf numFmtId="0" fontId="0" fillId="24" borderId="0" xfId="0" applyFill="1" applyAlignment="1">
      <alignment/>
    </xf>
    <xf numFmtId="0" fontId="0" fillId="24" borderId="0" xfId="0" applyFont="1" applyFill="1" applyBorder="1" applyAlignment="1">
      <alignment/>
    </xf>
    <xf numFmtId="0" fontId="0" fillId="24" borderId="0" xfId="0" applyFill="1" applyAlignment="1">
      <alignment horizontal="center"/>
    </xf>
    <xf numFmtId="0" fontId="23" fillId="24" borderId="0" xfId="0" applyFont="1" applyFill="1" applyBorder="1" applyAlignment="1">
      <alignment/>
    </xf>
    <xf numFmtId="0" fontId="23" fillId="24" borderId="0" xfId="0" applyFont="1" applyFill="1" applyBorder="1" applyAlignment="1">
      <alignment horizontal="center"/>
    </xf>
    <xf numFmtId="0" fontId="20" fillId="24" borderId="0" xfId="0" applyFont="1" applyFill="1" applyBorder="1" applyAlignment="1">
      <alignment horizontal="center"/>
    </xf>
    <xf numFmtId="0" fontId="23" fillId="24" borderId="0" xfId="0" applyFont="1" applyFill="1" applyAlignment="1">
      <alignment horizontal="center"/>
    </xf>
    <xf numFmtId="0" fontId="0" fillId="24" borderId="0" xfId="0" applyFont="1" applyFill="1" applyAlignment="1">
      <alignment horizontal="right"/>
    </xf>
    <xf numFmtId="0" fontId="19" fillId="0" borderId="10" xfId="0" applyFont="1" applyFill="1" applyBorder="1" applyAlignment="1">
      <alignment horizontal="center" textRotation="90" wrapText="1"/>
    </xf>
    <xf numFmtId="0" fontId="19" fillId="0" borderId="10" xfId="0" applyFont="1" applyFill="1" applyBorder="1" applyAlignment="1">
      <alignment horizontal="center" wrapText="1"/>
    </xf>
    <xf numFmtId="0" fontId="19" fillId="0" borderId="10" xfId="0" applyFont="1" applyBorder="1" applyAlignment="1">
      <alignment horizontal="center" textRotation="90"/>
    </xf>
    <xf numFmtId="0" fontId="19" fillId="0" borderId="10" xfId="0" applyFont="1" applyBorder="1" applyAlignment="1">
      <alignment horizontal="center" textRotation="90" wrapText="1"/>
    </xf>
    <xf numFmtId="0" fontId="19" fillId="0" borderId="10" xfId="0" applyFont="1" applyBorder="1" applyAlignment="1">
      <alignment horizontal="center" wrapText="1"/>
    </xf>
    <xf numFmtId="0" fontId="20" fillId="24" borderId="0" xfId="0" applyFont="1" applyFill="1" applyBorder="1" applyAlignment="1">
      <alignment/>
    </xf>
    <xf numFmtId="0" fontId="0" fillId="24" borderId="0" xfId="0" applyFont="1" applyFill="1" applyBorder="1" applyAlignment="1">
      <alignment/>
    </xf>
    <xf numFmtId="0" fontId="0" fillId="0" borderId="0" xfId="0" applyFont="1" applyFill="1" applyBorder="1" applyAlignment="1">
      <alignment horizontal="center"/>
    </xf>
    <xf numFmtId="0" fontId="19" fillId="0" borderId="0" xfId="0" applyFont="1" applyBorder="1" applyAlignment="1">
      <alignment/>
    </xf>
    <xf numFmtId="0" fontId="0" fillId="24" borderId="0" xfId="0" applyFill="1" applyBorder="1" applyAlignment="1" applyProtection="1">
      <alignment/>
      <protection hidden="1"/>
    </xf>
    <xf numFmtId="0" fontId="0" fillId="24" borderId="0" xfId="0" applyNumberFormat="1" applyFill="1" applyBorder="1" applyAlignment="1" applyProtection="1">
      <alignment/>
      <protection hidden="1"/>
    </xf>
    <xf numFmtId="0" fontId="0" fillId="0" borderId="0" xfId="0" applyAlignment="1" applyProtection="1">
      <alignment/>
      <protection hidden="1"/>
    </xf>
    <xf numFmtId="0" fontId="0" fillId="24" borderId="0" xfId="0" applyFill="1" applyAlignment="1" applyProtection="1">
      <alignment/>
      <protection hidden="1"/>
    </xf>
    <xf numFmtId="0" fontId="27" fillId="24" borderId="0" xfId="0" applyFont="1" applyFill="1" applyBorder="1" applyAlignment="1" applyProtection="1">
      <alignment/>
      <protection hidden="1"/>
    </xf>
    <xf numFmtId="0" fontId="19" fillId="24" borderId="0" xfId="0" applyFont="1" applyFill="1" applyAlignment="1" applyProtection="1">
      <alignment/>
      <protection hidden="1"/>
    </xf>
    <xf numFmtId="0" fontId="27" fillId="24" borderId="0" xfId="0" applyFont="1" applyFill="1" applyBorder="1" applyAlignment="1" applyProtection="1">
      <alignment horizontal="center"/>
      <protection hidden="1"/>
    </xf>
    <xf numFmtId="0" fontId="28" fillId="24" borderId="0" xfId="0" applyFont="1" applyFill="1" applyBorder="1" applyAlignment="1" applyProtection="1">
      <alignment/>
      <protection hidden="1"/>
    </xf>
    <xf numFmtId="0" fontId="23" fillId="24" borderId="0" xfId="0" applyFont="1" applyFill="1" applyBorder="1" applyAlignment="1" applyProtection="1">
      <alignment/>
      <protection hidden="1"/>
    </xf>
    <xf numFmtId="0" fontId="26" fillId="0" borderId="10" xfId="0" applyFont="1" applyFill="1" applyBorder="1" applyAlignment="1">
      <alignment horizontal="center" textRotation="90" wrapText="1"/>
    </xf>
    <xf numFmtId="0" fontId="25" fillId="24" borderId="0" xfId="0" applyFont="1" applyFill="1" applyBorder="1" applyAlignment="1">
      <alignment/>
    </xf>
    <xf numFmtId="0" fontId="25" fillId="0" borderId="0" xfId="0" applyFont="1" applyAlignment="1">
      <alignment/>
    </xf>
    <xf numFmtId="1" fontId="25" fillId="24" borderId="0" xfId="0" applyNumberFormat="1" applyFont="1" applyFill="1" applyAlignment="1">
      <alignment horizontal="center"/>
    </xf>
    <xf numFmtId="1" fontId="26" fillId="24" borderId="0" xfId="0" applyNumberFormat="1" applyFont="1" applyFill="1" applyBorder="1" applyAlignment="1" applyProtection="1">
      <alignment horizontal="center"/>
      <protection locked="0"/>
    </xf>
    <xf numFmtId="1" fontId="25" fillId="24" borderId="0" xfId="0" applyNumberFormat="1" applyFont="1" applyFill="1" applyBorder="1" applyAlignment="1">
      <alignment horizontal="center"/>
    </xf>
    <xf numFmtId="1" fontId="25" fillId="0" borderId="0" xfId="0" applyNumberFormat="1" applyFont="1" applyAlignment="1">
      <alignment horizontal="center"/>
    </xf>
    <xf numFmtId="0" fontId="26" fillId="24" borderId="0" xfId="0" applyFont="1" applyFill="1" applyAlignment="1">
      <alignment horizontal="center"/>
    </xf>
    <xf numFmtId="1" fontId="26" fillId="24" borderId="0" xfId="0" applyNumberFormat="1" applyFont="1" applyFill="1" applyBorder="1" applyAlignment="1" applyProtection="1">
      <alignment horizontal="center"/>
      <protection locked="0"/>
    </xf>
    <xf numFmtId="0" fontId="26" fillId="24" borderId="0" xfId="0" applyFont="1" applyFill="1" applyBorder="1" applyAlignment="1">
      <alignment horizontal="center"/>
    </xf>
    <xf numFmtId="0" fontId="26" fillId="0" borderId="0" xfId="0" applyFont="1" applyAlignment="1">
      <alignment horizontal="center"/>
    </xf>
    <xf numFmtId="0" fontId="25" fillId="24" borderId="0" xfId="0" applyFont="1" applyFill="1" applyBorder="1" applyAlignment="1">
      <alignment horizontal="center"/>
    </xf>
    <xf numFmtId="0" fontId="25" fillId="0" borderId="0" xfId="0" applyFont="1" applyBorder="1" applyAlignment="1">
      <alignment horizontal="center"/>
    </xf>
    <xf numFmtId="0" fontId="25" fillId="0" borderId="0" xfId="0" applyFont="1" applyAlignment="1">
      <alignment horizontal="center"/>
    </xf>
    <xf numFmtId="0" fontId="0" fillId="24" borderId="0" xfId="0" applyNumberFormat="1" applyFill="1" applyBorder="1" applyAlignment="1" applyProtection="1">
      <alignment/>
      <protection/>
    </xf>
    <xf numFmtId="0" fontId="19" fillId="24" borderId="0" xfId="0" applyNumberFormat="1" applyFont="1" applyFill="1" applyBorder="1" applyAlignment="1" applyProtection="1">
      <alignment/>
      <protection/>
    </xf>
    <xf numFmtId="173" fontId="0" fillId="24" borderId="0" xfId="0" applyNumberFormat="1" applyFill="1" applyAlignment="1" applyProtection="1">
      <alignment/>
      <protection hidden="1"/>
    </xf>
    <xf numFmtId="1" fontId="19" fillId="24" borderId="0" xfId="0" applyNumberFormat="1" applyFont="1" applyFill="1" applyAlignment="1" applyProtection="1">
      <alignment/>
      <protection hidden="1"/>
    </xf>
    <xf numFmtId="0" fontId="19" fillId="24" borderId="0" xfId="0" applyFont="1" applyFill="1" applyBorder="1" applyAlignment="1" applyProtection="1">
      <alignment/>
      <protection hidden="1"/>
    </xf>
    <xf numFmtId="173" fontId="19" fillId="24" borderId="0" xfId="0" applyNumberFormat="1" applyFont="1" applyFill="1" applyAlignment="1" applyProtection="1">
      <alignment/>
      <protection hidden="1"/>
    </xf>
    <xf numFmtId="0" fontId="0" fillId="24" borderId="0" xfId="0" applyNumberFormat="1" applyFill="1" applyAlignment="1" applyProtection="1">
      <alignment/>
      <protection hidden="1"/>
    </xf>
    <xf numFmtId="1" fontId="0" fillId="24" borderId="0" xfId="0" applyNumberFormat="1" applyFill="1" applyAlignment="1" applyProtection="1">
      <alignment/>
      <protection hidden="1"/>
    </xf>
    <xf numFmtId="0" fontId="0" fillId="24" borderId="0" xfId="0" applyFill="1" applyAlignment="1" applyProtection="1">
      <alignment/>
      <protection hidden="1"/>
    </xf>
    <xf numFmtId="0" fontId="0" fillId="24" borderId="0" xfId="0" applyNumberFormat="1" applyFill="1" applyAlignment="1" applyProtection="1">
      <alignment/>
      <protection/>
    </xf>
    <xf numFmtId="0" fontId="25" fillId="24" borderId="0" xfId="44" applyFont="1" applyFill="1" applyAlignment="1" applyProtection="1">
      <alignment/>
      <protection hidden="1"/>
    </xf>
    <xf numFmtId="0" fontId="19" fillId="24" borderId="0" xfId="0" applyFont="1" applyFill="1" applyAlignment="1" applyProtection="1">
      <alignment horizontal="left"/>
      <protection locked="0"/>
    </xf>
    <xf numFmtId="0" fontId="0" fillId="24" borderId="0" xfId="0" applyFill="1" applyBorder="1" applyAlignment="1" applyProtection="1">
      <alignment/>
      <protection hidden="1"/>
    </xf>
    <xf numFmtId="0" fontId="0" fillId="24" borderId="0" xfId="0" applyFill="1" applyBorder="1" applyAlignment="1">
      <alignment/>
    </xf>
    <xf numFmtId="0" fontId="19" fillId="24" borderId="0" xfId="0" applyFont="1" applyFill="1" applyBorder="1" applyAlignment="1" applyProtection="1">
      <alignment/>
      <protection hidden="1"/>
    </xf>
    <xf numFmtId="0" fontId="19" fillId="24" borderId="0" xfId="0" applyFont="1" applyFill="1" applyBorder="1" applyAlignment="1">
      <alignment/>
    </xf>
    <xf numFmtId="0" fontId="19" fillId="0" borderId="10" xfId="0" applyFont="1" applyBorder="1" applyAlignment="1">
      <alignment horizontal="center"/>
    </xf>
    <xf numFmtId="0" fontId="26" fillId="0" borderId="10" xfId="0" applyFont="1" applyBorder="1" applyAlignment="1">
      <alignment horizontal="center" textRotation="90" wrapText="1"/>
    </xf>
    <xf numFmtId="0" fontId="23" fillId="24" borderId="10" xfId="0" applyFont="1" applyFill="1" applyBorder="1" applyAlignment="1">
      <alignment horizontal="center"/>
    </xf>
    <xf numFmtId="1" fontId="26" fillId="24" borderId="10" xfId="0" applyNumberFormat="1" applyFont="1" applyFill="1" applyBorder="1" applyAlignment="1" applyProtection="1">
      <alignment horizontal="center"/>
      <protection locked="0"/>
    </xf>
    <xf numFmtId="1" fontId="26" fillId="24" borderId="10" xfId="0" applyNumberFormat="1" applyFont="1" applyFill="1" applyBorder="1" applyAlignment="1" applyProtection="1">
      <alignment horizontal="center"/>
      <protection locked="0"/>
    </xf>
    <xf numFmtId="0" fontId="0" fillId="24" borderId="10" xfId="0" applyFill="1" applyBorder="1" applyAlignment="1">
      <alignment/>
    </xf>
    <xf numFmtId="0" fontId="20" fillId="24" borderId="10" xfId="0" applyFont="1" applyFill="1" applyBorder="1" applyAlignment="1">
      <alignment/>
    </xf>
    <xf numFmtId="1" fontId="26" fillId="0" borderId="10" xfId="0" applyNumberFormat="1" applyFont="1" applyBorder="1" applyAlignment="1">
      <alignment horizontal="center" wrapText="1"/>
    </xf>
    <xf numFmtId="0" fontId="26" fillId="0" borderId="10" xfId="0" applyFont="1" applyBorder="1" applyAlignment="1">
      <alignment horizontal="center" wrapText="1"/>
    </xf>
    <xf numFmtId="0" fontId="20" fillId="24" borderId="0" xfId="0" applyFont="1" applyFill="1" applyBorder="1" applyAlignment="1" applyProtection="1">
      <alignment/>
      <protection locked="0"/>
    </xf>
    <xf numFmtId="0" fontId="19" fillId="24" borderId="0" xfId="0" applyFont="1" applyFill="1" applyBorder="1" applyAlignment="1" applyProtection="1">
      <alignment/>
      <protection locked="0"/>
    </xf>
    <xf numFmtId="0" fontId="0" fillId="24" borderId="0" xfId="0" applyFont="1" applyFill="1" applyBorder="1" applyAlignment="1" applyProtection="1">
      <alignment/>
      <protection hidden="1"/>
    </xf>
    <xf numFmtId="0" fontId="0" fillId="24" borderId="11" xfId="0" applyFill="1" applyBorder="1" applyAlignment="1">
      <alignment/>
    </xf>
    <xf numFmtId="0" fontId="20" fillId="24" borderId="11" xfId="0" applyFont="1" applyFill="1" applyBorder="1" applyAlignment="1">
      <alignment/>
    </xf>
    <xf numFmtId="0" fontId="20" fillId="24" borderId="11" xfId="0" applyFont="1" applyFill="1" applyBorder="1" applyAlignment="1" applyProtection="1">
      <alignment/>
      <protection locked="0"/>
    </xf>
    <xf numFmtId="0" fontId="26" fillId="24" borderId="11" xfId="0" applyFont="1" applyFill="1" applyBorder="1" applyAlignment="1">
      <alignment horizontal="center"/>
    </xf>
    <xf numFmtId="0" fontId="23" fillId="24" borderId="11" xfId="0" applyFont="1" applyFill="1" applyBorder="1" applyAlignment="1">
      <alignment horizontal="center"/>
    </xf>
    <xf numFmtId="0" fontId="26" fillId="24" borderId="11" xfId="0" applyFont="1" applyFill="1" applyBorder="1" applyAlignment="1">
      <alignment horizontal="center"/>
    </xf>
    <xf numFmtId="1" fontId="26" fillId="24" borderId="11" xfId="0" applyNumberFormat="1" applyFont="1" applyFill="1" applyBorder="1" applyAlignment="1">
      <alignment horizontal="center"/>
    </xf>
    <xf numFmtId="0" fontId="25" fillId="24" borderId="11" xfId="0" applyFont="1" applyFill="1" applyBorder="1" applyAlignment="1">
      <alignment/>
    </xf>
    <xf numFmtId="0" fontId="0" fillId="24" borderId="11" xfId="0" applyFont="1" applyFill="1" applyBorder="1" applyAlignment="1">
      <alignment/>
    </xf>
    <xf numFmtId="0" fontId="23" fillId="24" borderId="11" xfId="0" applyFont="1" applyFill="1" applyBorder="1" applyAlignment="1">
      <alignment/>
    </xf>
    <xf numFmtId="0" fontId="19" fillId="24" borderId="11" xfId="0" applyFont="1" applyFill="1" applyBorder="1" applyAlignment="1">
      <alignment/>
    </xf>
    <xf numFmtId="0" fontId="0" fillId="24" borderId="11" xfId="0" applyFill="1" applyBorder="1" applyAlignment="1" applyProtection="1">
      <alignment/>
      <protection hidden="1"/>
    </xf>
    <xf numFmtId="0" fontId="0" fillId="24" borderId="11" xfId="0" applyNumberFormat="1" applyFill="1" applyBorder="1" applyAlignment="1" applyProtection="1">
      <alignment/>
      <protection/>
    </xf>
    <xf numFmtId="0" fontId="0" fillId="24" borderId="11" xfId="0" applyNumberFormat="1" applyFill="1" applyBorder="1" applyAlignment="1" applyProtection="1">
      <alignment/>
      <protection hidden="1"/>
    </xf>
    <xf numFmtId="1" fontId="0" fillId="24" borderId="11" xfId="0" applyNumberFormat="1" applyFill="1" applyBorder="1" applyAlignment="1" applyProtection="1">
      <alignment/>
      <protection hidden="1"/>
    </xf>
    <xf numFmtId="173" fontId="0" fillId="24" borderId="11" xfId="0" applyNumberFormat="1" applyFill="1" applyBorder="1" applyAlignment="1" applyProtection="1">
      <alignment/>
      <protection hidden="1"/>
    </xf>
    <xf numFmtId="1" fontId="19" fillId="24" borderId="11" xfId="0" applyNumberFormat="1" applyFont="1" applyFill="1" applyBorder="1" applyAlignment="1" applyProtection="1">
      <alignment/>
      <protection hidden="1"/>
    </xf>
    <xf numFmtId="0" fontId="0" fillId="24" borderId="11" xfId="0" applyFill="1" applyBorder="1" applyAlignment="1" applyProtection="1">
      <alignment/>
      <protection hidden="1"/>
    </xf>
    <xf numFmtId="0" fontId="0" fillId="24" borderId="11" xfId="0" applyFill="1" applyBorder="1" applyAlignment="1">
      <alignment/>
    </xf>
    <xf numFmtId="0" fontId="0" fillId="0" borderId="11" xfId="0" applyBorder="1" applyAlignment="1">
      <alignment/>
    </xf>
    <xf numFmtId="0" fontId="25" fillId="0" borderId="12" xfId="0" applyFont="1" applyBorder="1" applyAlignment="1" applyProtection="1">
      <alignment horizontal="center" vertical="center" wrapText="1"/>
      <protection locked="0"/>
    </xf>
    <xf numFmtId="0" fontId="0" fillId="0" borderId="0" xfId="0" applyAlignment="1" applyProtection="1">
      <alignment/>
      <protection locked="0"/>
    </xf>
    <xf numFmtId="0" fontId="23"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0" xfId="0" applyFill="1" applyBorder="1" applyAlignment="1" applyProtection="1">
      <alignment horizontal="left"/>
      <protection locked="0"/>
    </xf>
    <xf numFmtId="0" fontId="0" fillId="24" borderId="0" xfId="0" applyFill="1" applyAlignment="1" applyProtection="1">
      <alignment/>
      <protection hidden="1"/>
    </xf>
    <xf numFmtId="0" fontId="26" fillId="24" borderId="0" xfId="0" applyFont="1" applyFill="1" applyBorder="1" applyAlignment="1">
      <alignment horizontal="left" shrinkToFit="1"/>
    </xf>
    <xf numFmtId="0" fontId="0" fillId="24" borderId="0" xfId="0" applyFill="1" applyBorder="1" applyAlignment="1">
      <alignment horizontal="left" shrinkToFit="1"/>
    </xf>
    <xf numFmtId="173" fontId="0" fillId="24" borderId="0" xfId="0" applyNumberFormat="1" applyFill="1" applyAlignment="1" applyProtection="1">
      <alignment/>
      <protection hidden="1"/>
    </xf>
    <xf numFmtId="0" fontId="0" fillId="24" borderId="0" xfId="0" applyFill="1" applyAlignment="1" applyProtection="1">
      <alignment horizontal="center"/>
      <protection hidden="1"/>
    </xf>
    <xf numFmtId="0" fontId="19" fillId="24" borderId="0" xfId="0" applyFont="1" applyFill="1" applyBorder="1" applyAlignment="1">
      <alignment horizontal="center" vertical="center"/>
    </xf>
    <xf numFmtId="0" fontId="0" fillId="24" borderId="11" xfId="0" applyFont="1" applyFill="1" applyBorder="1" applyAlignment="1">
      <alignment horizontal="center" vertical="center"/>
    </xf>
    <xf numFmtId="1" fontId="26" fillId="24" borderId="0" xfId="0" applyNumberFormat="1" applyFont="1" applyFill="1" applyBorder="1" applyAlignment="1" applyProtection="1">
      <alignment horizontal="center" vertical="center"/>
      <protection locked="0"/>
    </xf>
    <xf numFmtId="1" fontId="26" fillId="24" borderId="10" xfId="0" applyNumberFormat="1" applyFont="1" applyFill="1" applyBorder="1" applyAlignment="1" applyProtection="1">
      <alignment horizontal="center" vertical="center"/>
      <protection locked="0"/>
    </xf>
    <xf numFmtId="0" fontId="29" fillId="24" borderId="0" xfId="0" applyFont="1" applyFill="1" applyBorder="1" applyAlignment="1">
      <alignment horizontal="left" shrinkToFit="1"/>
    </xf>
    <xf numFmtId="1" fontId="0" fillId="24" borderId="0" xfId="0" applyNumberFormat="1" applyFill="1" applyAlignment="1" applyProtection="1">
      <alignment/>
      <protection hidden="1"/>
    </xf>
    <xf numFmtId="1" fontId="19" fillId="24" borderId="0" xfId="0" applyNumberFormat="1" applyFont="1" applyFill="1" applyAlignment="1" applyProtection="1">
      <alignment/>
      <protection hidden="1"/>
    </xf>
    <xf numFmtId="0" fontId="25" fillId="0" borderId="13"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0" fillId="24" borderId="0" xfId="0" applyFont="1" applyFill="1" applyBorder="1" applyAlignment="1" applyProtection="1">
      <alignment horizont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98">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1"/>
        </patternFill>
      </fill>
      <border>
        <left style="thin">
          <color indexed="48"/>
        </left>
        <right style="thin">
          <color indexed="48"/>
        </right>
        <top>
          <color indexed="63"/>
        </top>
        <bottom style="thin">
          <color indexed="18"/>
        </bottom>
      </border>
    </dxf>
    <dxf>
      <font>
        <color indexed="8"/>
      </font>
      <fill>
        <patternFill>
          <bgColor indexed="41"/>
        </patternFill>
      </fill>
      <border>
        <left style="thin">
          <color indexed="48"/>
        </left>
        <right style="thin">
          <color indexed="48"/>
        </right>
        <top style="thin">
          <color indexed="48"/>
        </top>
        <bottom style="thin">
          <color indexed="18"/>
        </bottom>
      </border>
    </dxf>
    <dxf>
      <font>
        <color indexed="8"/>
      </font>
      <fill>
        <patternFill>
          <bgColor indexed="10"/>
        </patternFill>
      </fill>
      <border>
        <left style="thin">
          <color indexed="48"/>
        </left>
        <right style="thin">
          <color indexed="48"/>
        </right>
        <top>
          <color indexed="63"/>
        </top>
        <bottom style="thin">
          <color indexed="1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10"/>
        </patternFill>
      </fill>
      <border>
        <left style="thin">
          <color indexed="48"/>
        </left>
        <right style="thin">
          <color indexed="48"/>
        </right>
        <top style="thin">
          <color indexed="48"/>
        </top>
        <bottom style="thin">
          <color indexed="18"/>
        </bottom>
      </border>
    </dxf>
    <dxf>
      <font>
        <color indexed="8"/>
      </font>
      <fill>
        <patternFill>
          <bgColor indexed="41"/>
        </patternFill>
      </fill>
      <border>
        <left style="thin">
          <color indexed="48"/>
        </left>
        <right style="thin">
          <color indexed="48"/>
        </right>
        <top style="thin">
          <color indexed="48"/>
        </top>
        <bottom style="thin">
          <color indexed="18"/>
        </bottom>
      </border>
    </dxf>
    <dxf>
      <font>
        <strike val="0"/>
        <color indexed="8"/>
      </font>
      <fill>
        <patternFill>
          <bgColor indexed="10"/>
        </patternFill>
      </fill>
      <border>
        <left style="thin">
          <color indexed="48"/>
        </left>
        <right style="thin">
          <color indexed="48"/>
        </right>
        <top style="thin">
          <color indexed="48"/>
        </top>
        <bottom style="thin">
          <color indexed="18"/>
        </bottom>
      </border>
    </dxf>
    <dxf>
      <font>
        <color indexed="8"/>
      </font>
      <fill>
        <patternFill>
          <bgColor indexed="41"/>
        </patternFill>
      </fill>
      <border>
        <left style="thin">
          <color indexed="48"/>
        </left>
        <right style="thin">
          <color indexed="48"/>
        </right>
        <top style="thin">
          <color indexed="48"/>
        </top>
        <bottom style="thin">
          <color indexed="48"/>
        </bottom>
      </border>
    </dxf>
    <dxf>
      <font>
        <color indexed="8"/>
      </font>
      <fill>
        <patternFill>
          <bgColor indexed="10"/>
        </patternFill>
      </fill>
      <border>
        <left style="thin">
          <color indexed="48"/>
        </left>
        <right style="thin">
          <color indexed="48"/>
        </right>
        <top style="thin">
          <color indexed="48"/>
        </top>
        <bottom style="thin">
          <color indexed="48"/>
        </bottom>
      </border>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10"/>
        </patternFill>
      </fill>
      <border>
        <left style="thin">
          <color indexed="48"/>
        </left>
        <right style="thin">
          <color indexed="48"/>
        </right>
        <top style="thin">
          <color indexed="48"/>
        </top>
        <bottom style="thin">
          <color indexed="18"/>
        </bottom>
      </border>
    </dxf>
    <dxf>
      <font>
        <color indexed="8"/>
      </font>
      <fill>
        <patternFill>
          <bgColor indexed="42"/>
        </patternFill>
      </fill>
      <border>
        <left style="thin">
          <color indexed="48"/>
        </left>
        <right style="thin">
          <color indexed="48"/>
        </right>
        <top style="thin">
          <color indexed="48"/>
        </top>
        <bottom style="thin">
          <color indexed="48"/>
        </bottom>
      </border>
    </dxf>
    <dxf>
      <font>
        <strike val="0"/>
        <color indexed="8"/>
      </font>
      <fill>
        <patternFill>
          <bgColor indexed="10"/>
        </patternFill>
      </fill>
      <border>
        <left style="thin">
          <color indexed="48"/>
        </left>
        <right style="thin">
          <color indexed="48"/>
        </right>
        <top style="thin">
          <color indexed="48"/>
        </top>
        <bottom style="thin">
          <color indexed="48"/>
        </bottom>
      </border>
    </dxf>
    <dxf>
      <font>
        <color indexed="8"/>
      </font>
      <fill>
        <patternFill>
          <bgColor indexed="44"/>
        </patternFill>
      </fill>
      <border>
        <left style="thin">
          <color indexed="48"/>
        </left>
        <right style="thin">
          <color indexed="48"/>
        </right>
        <top style="thin">
          <color indexed="48"/>
        </top>
        <bottom style="thin">
          <color indexed="48"/>
        </bottom>
      </border>
    </dxf>
    <dxf>
      <font>
        <color indexed="8"/>
      </font>
      <fill>
        <patternFill>
          <bgColor indexed="10"/>
        </patternFill>
      </fill>
      <border>
        <left style="thin">
          <color indexed="48"/>
        </left>
        <right style="thin">
          <color indexed="48"/>
        </right>
        <top style="thin">
          <color indexed="48"/>
        </top>
        <bottom style="thin">
          <color indexed="48"/>
        </bottom>
      </border>
    </dxf>
    <dxf>
      <font>
        <color indexed="8"/>
      </font>
      <fill>
        <patternFill>
          <bgColor indexed="41"/>
        </patternFill>
      </fill>
      <border>
        <left style="thin">
          <color indexed="10"/>
        </left>
        <right style="thin">
          <color indexed="10"/>
        </right>
        <top style="thin">
          <color indexed="10"/>
        </top>
        <bottom style="thin">
          <color indexed="10"/>
        </bottom>
      </border>
    </dxf>
    <dxf>
      <font>
        <color indexed="8"/>
      </font>
      <fill>
        <patternFill>
          <bgColor indexed="27"/>
        </patternFill>
      </fill>
      <border>
        <left style="thin">
          <color indexed="10"/>
        </left>
        <right style="thin">
          <color indexed="10"/>
        </right>
        <top style="thin">
          <color indexed="10"/>
        </top>
        <bottom style="thin">
          <color indexed="10"/>
        </bottom>
      </border>
    </dxf>
    <dxf>
      <font>
        <color indexed="8"/>
      </font>
      <fill>
        <patternFill>
          <bgColor indexed="44"/>
        </patternFill>
      </fill>
      <border>
        <left style="thin">
          <color indexed="10"/>
        </left>
        <right style="thin">
          <color indexed="10"/>
        </right>
        <top style="thin">
          <color indexed="10"/>
        </top>
        <bottom style="thin">
          <color indexed="10"/>
        </bottom>
      </border>
    </dxf>
    <dxf>
      <font>
        <color indexed="8"/>
      </font>
      <fill>
        <patternFill>
          <bgColor indexed="27"/>
        </patternFill>
      </fill>
      <border>
        <left style="thin">
          <color indexed="48"/>
        </left>
        <right style="thin">
          <color indexed="48"/>
        </right>
        <top>
          <color indexed="63"/>
        </top>
        <bottom style="thin">
          <color indexed="18"/>
        </bottom>
      </border>
    </dxf>
    <dxf>
      <font>
        <color indexed="8"/>
      </font>
      <fill>
        <patternFill>
          <bgColor indexed="44"/>
        </patternFill>
      </fill>
      <border>
        <left style="thin">
          <color indexed="48"/>
        </left>
        <right style="thin">
          <color indexed="48"/>
        </right>
        <top>
          <color indexed="63"/>
        </top>
        <bottom style="thin">
          <color indexed="18"/>
        </bottom>
      </border>
    </dxf>
    <dxf>
      <font>
        <color indexed="8"/>
      </font>
      <fill>
        <patternFill>
          <bgColor indexed="44"/>
        </patternFill>
      </fill>
      <border>
        <left style="thin">
          <color indexed="48"/>
        </left>
        <right>
          <color indexed="63"/>
        </right>
        <top style="thin">
          <color indexed="48"/>
        </top>
        <bottom style="thin">
          <color indexed="18"/>
        </bottom>
      </border>
    </dxf>
    <dxf>
      <font>
        <color indexed="8"/>
      </font>
      <fill>
        <patternFill>
          <bgColor indexed="44"/>
        </patternFill>
      </fill>
      <border>
        <left style="thin">
          <color indexed="48"/>
        </left>
        <right>
          <color indexed="63"/>
        </right>
        <top style="thin">
          <color indexed="48"/>
        </top>
        <bottom style="thin">
          <color indexed="48"/>
        </bottom>
      </border>
    </dxf>
    <dxf>
      <font>
        <color indexed="8"/>
      </font>
      <fill>
        <patternFill>
          <bgColor indexed="41"/>
        </patternFill>
      </fill>
      <border>
        <left style="thin">
          <color indexed="48"/>
        </left>
        <right style="thin">
          <color indexed="48"/>
        </right>
        <top style="thin">
          <color indexed="48"/>
        </top>
        <bottom style="thin">
          <color indexed="18"/>
        </bottom>
      </border>
    </dxf>
    <dxf>
      <font>
        <color indexed="8"/>
      </font>
      <fill>
        <patternFill>
          <bgColor indexed="27"/>
        </patternFill>
      </fill>
      <border>
        <left style="thin">
          <color indexed="48"/>
        </left>
        <right style="thin">
          <color indexed="48"/>
        </right>
        <top style="thin">
          <color indexed="48"/>
        </top>
        <bottom style="thin">
          <color indexed="18"/>
        </bottom>
      </border>
    </dxf>
    <dxf>
      <font>
        <color indexed="8"/>
      </font>
      <fill>
        <patternFill>
          <bgColor indexed="27"/>
        </patternFill>
      </fill>
      <border>
        <left style="thin">
          <color indexed="48"/>
        </left>
        <right style="thin">
          <color indexed="48"/>
        </right>
        <top style="thin">
          <color indexed="48"/>
        </top>
        <bottom style="thin">
          <color indexed="48"/>
        </bottom>
      </border>
    </dxf>
    <dxf>
      <font>
        <color indexed="8"/>
      </font>
      <fill>
        <patternFill>
          <bgColor indexed="41"/>
        </patternFill>
      </fill>
    </dxf>
    <dxf>
      <font>
        <color indexed="8"/>
      </font>
      <fill>
        <patternFill>
          <bgColor indexed="44"/>
        </patternFill>
      </fill>
      <border>
        <left style="thin">
          <color indexed="48"/>
        </left>
        <right style="thin">
          <color indexed="48"/>
        </right>
        <top style="thin">
          <color indexed="48"/>
        </top>
        <bottom style="thin">
          <color indexed="18"/>
        </bottom>
      </border>
    </dxf>
    <dxf>
      <font>
        <color indexed="8"/>
      </font>
      <fill>
        <patternFill>
          <bgColor indexed="41"/>
        </patternFill>
      </fill>
      <border>
        <left style="thin">
          <color indexed="48"/>
        </left>
        <right style="thin">
          <color indexed="48"/>
        </right>
        <top style="thin">
          <color indexed="48"/>
        </top>
        <bottom style="thin">
          <color indexed="48"/>
        </bottom>
      </border>
    </dxf>
    <dxf>
      <font>
        <color indexed="8"/>
      </font>
      <fill>
        <patternFill>
          <bgColor indexed="44"/>
        </patternFill>
      </fill>
      <border>
        <left style="thin">
          <color indexed="48"/>
        </left>
        <right style="thin">
          <color indexed="48"/>
        </right>
        <top style="thin">
          <color indexed="48"/>
        </top>
        <bottom style="thin">
          <color indexed="48"/>
        </bottom>
      </border>
    </dxf>
    <dxf>
      <font>
        <color indexed="9"/>
      </font>
    </dxf>
    <dxf>
      <font>
        <color indexed="8"/>
      </font>
      <border>
        <bottom style="thin">
          <color indexed="18"/>
        </bottom>
      </border>
    </dxf>
    <dxf>
      <font>
        <color indexed="8"/>
      </font>
      <fill>
        <patternFill>
          <bgColor indexed="42"/>
        </patternFill>
      </fill>
      <border>
        <left style="thin">
          <color indexed="48"/>
        </left>
        <right style="thin">
          <color indexed="48"/>
        </right>
        <top style="thin">
          <color indexed="48"/>
        </top>
        <bottom style="thin">
          <color indexed="48"/>
        </bottom>
      </border>
    </dxf>
    <dxf>
      <font>
        <color rgb="FF000000"/>
      </font>
      <fill>
        <patternFill>
          <bgColor rgb="FFCCFFCC"/>
        </patternFill>
      </fill>
      <border>
        <left style="thin">
          <color rgb="FF3366FF"/>
        </left>
        <right style="thin">
          <color rgb="FF000000"/>
        </right>
        <top style="thin"/>
        <bottom style="thin">
          <color rgb="FF000000"/>
        </bottom>
      </border>
    </dxf>
    <dxf>
      <font>
        <color rgb="FF000000"/>
      </font>
      <border>
        <bottom style="thin">
          <color rgb="FFFF0000"/>
        </bottom>
      </border>
    </dxf>
    <dxf>
      <font>
        <color rgb="FF000000"/>
      </font>
      <fill>
        <patternFill>
          <bgColor rgb="FF99CCFF"/>
        </patternFill>
      </fill>
      <border>
        <left style="thin">
          <color rgb="FF3366FF"/>
        </left>
        <right style="thin">
          <color rgb="FF000000"/>
        </right>
        <top style="thin"/>
        <bottom style="thin">
          <color rgb="FF000000"/>
        </bottom>
      </border>
    </dxf>
    <dxf>
      <font>
        <color rgb="FF000000"/>
      </font>
      <fill>
        <patternFill>
          <bgColor rgb="FFCCFFFF"/>
        </patternFill>
      </fill>
      <border>
        <left style="thin">
          <color rgb="FF3366FF"/>
        </left>
        <right style="thin">
          <color rgb="FF000000"/>
        </right>
        <top style="thin"/>
        <bottom style="thin">
          <color rgb="FF000000"/>
        </bottom>
      </border>
    </dxf>
    <dxf>
      <font>
        <color rgb="FF000000"/>
      </font>
      <fill>
        <patternFill>
          <bgColor rgb="FF99CCFF"/>
        </patternFill>
      </fill>
      <border>
        <left style="thin">
          <color rgb="FF3366FF"/>
        </left>
        <right style="thin">
          <color rgb="FF000000"/>
        </right>
        <top style="thin"/>
        <bottom style="thin">
          <color rgb="FFFF0000"/>
        </bottom>
      </border>
    </dxf>
    <dxf>
      <font>
        <color rgb="FF000000"/>
      </font>
      <fill>
        <patternFill>
          <bgColor rgb="FFCCFFFF"/>
        </patternFill>
      </fill>
      <border>
        <left style="thin">
          <color rgb="FF3366FF"/>
        </left>
        <right style="thin">
          <color rgb="FF000000"/>
        </right>
        <top style="thin"/>
        <bottom style="thin">
          <color rgb="FFFF0000"/>
        </bottom>
      </border>
    </dxf>
    <dxf>
      <font>
        <color rgb="FF000000"/>
      </font>
      <fill>
        <patternFill>
          <bgColor rgb="FF99CCFF"/>
        </patternFill>
      </fill>
      <border>
        <left style="thin">
          <color rgb="FF3366FF"/>
        </left>
        <right>
          <color rgb="FF000000"/>
        </right>
        <top style="thin"/>
        <bottom style="thin">
          <color rgb="FF000000"/>
        </bottom>
      </border>
    </dxf>
    <dxf>
      <font>
        <color rgb="FF000000"/>
      </font>
      <fill>
        <patternFill>
          <bgColor rgb="FF99CCFF"/>
        </patternFill>
      </fill>
      <border>
        <left style="thin">
          <color rgb="FF3366FF"/>
        </left>
        <right>
          <color rgb="FF000000"/>
        </right>
        <top style="thin"/>
        <bottom style="thin">
          <color rgb="FFFF0000"/>
        </bottom>
      </border>
    </dxf>
    <dxf>
      <font>
        <color rgb="FF000000"/>
      </font>
      <fill>
        <patternFill>
          <bgColor rgb="FF99CCFF"/>
        </patternFill>
      </fill>
      <border>
        <left style="thin">
          <color rgb="FF3366FF"/>
        </left>
        <right style="thin">
          <color rgb="FF000000"/>
        </right>
        <top/>
        <bottom style="thin">
          <color rgb="FFFF0000"/>
        </bottom>
      </border>
    </dxf>
    <dxf>
      <font>
        <color rgb="FF000000"/>
      </font>
      <fill>
        <patternFill>
          <bgColor rgb="FFCCFFFF"/>
        </patternFill>
      </fill>
      <border>
        <left style="thin">
          <color rgb="FF3366FF"/>
        </left>
        <right style="thin">
          <color rgb="FF000000"/>
        </right>
        <top/>
        <bottom style="thin">
          <color rgb="FFFF0000"/>
        </bottom>
      </border>
    </dxf>
    <dxf>
      <font>
        <color rgb="FF000000"/>
      </font>
      <fill>
        <patternFill>
          <bgColor rgb="FF99CCFF"/>
        </patternFill>
      </fill>
      <border>
        <left style="thin">
          <color rgb="FFFF0000"/>
        </left>
        <right style="thin">
          <color rgb="FFFF0000"/>
        </right>
        <top style="thin"/>
        <bottom style="thin">
          <color rgb="FFFF0000"/>
        </bottom>
      </border>
    </dxf>
    <dxf>
      <font>
        <color rgb="FF000000"/>
      </font>
      <fill>
        <patternFill>
          <bgColor rgb="FFCCFFFF"/>
        </patternFill>
      </fill>
      <border>
        <left style="thin">
          <color rgb="FFFF0000"/>
        </left>
        <right style="thin">
          <color rgb="FFFF0000"/>
        </right>
        <top style="thin"/>
        <bottom style="thin">
          <color rgb="FFFF0000"/>
        </bottom>
      </border>
    </dxf>
    <dxf>
      <font>
        <color rgb="FF000000"/>
      </font>
      <fill>
        <patternFill>
          <bgColor rgb="FFFF0000"/>
        </patternFill>
      </fill>
      <border>
        <left style="thin">
          <color rgb="FF3366FF"/>
        </left>
        <right style="thin">
          <color rgb="FF000000"/>
        </right>
        <top style="thin"/>
        <bottom style="thin">
          <color rgb="FF000000"/>
        </bottom>
      </border>
    </dxf>
    <dxf>
      <font>
        <color rgb="FF000000"/>
      </font>
      <fill>
        <patternFill>
          <bgColor rgb="FFFF0000"/>
        </patternFill>
      </fill>
      <border>
        <left style="thin">
          <color rgb="FF3366FF"/>
        </left>
        <right style="thin">
          <color rgb="FF000000"/>
        </right>
        <top style="thin"/>
        <bottom style="thin">
          <color rgb="FFFF0000"/>
        </bottom>
      </border>
    </dxf>
    <dxf>
      <font>
        <color rgb="FF000000"/>
      </font>
      <fill>
        <patternFill>
          <bgColor rgb="FFFF0000"/>
        </patternFill>
      </fill>
      <border>
        <left style="thin">
          <color rgb="FF3366FF"/>
        </left>
        <right style="thin">
          <color rgb="FF000000"/>
        </right>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C1100"/>
  <sheetViews>
    <sheetView tabSelected="1" zoomScalePageLayoutView="0" workbookViewId="0" topLeftCell="C1">
      <selection activeCell="D37" sqref="D37"/>
    </sheetView>
  </sheetViews>
  <sheetFormatPr defaultColWidth="9.140625" defaultRowHeight="12" customHeight="1"/>
  <cols>
    <col min="1" max="1" width="12.8515625" style="0" customWidth="1"/>
    <col min="2" max="2" width="9.28125" style="0" customWidth="1"/>
    <col min="3" max="3" width="4.140625" style="11" customWidth="1"/>
    <col min="4" max="4" width="21.7109375" style="11" customWidth="1"/>
    <col min="5" max="5" width="16.140625" style="11" customWidth="1"/>
    <col min="6" max="6" width="5.140625" style="54" customWidth="1"/>
    <col min="7" max="7" width="5.8515625" style="4" customWidth="1"/>
    <col min="8" max="8" width="5.421875" style="51" customWidth="1"/>
    <col min="9" max="9" width="5.7109375" style="1" customWidth="1"/>
    <col min="10" max="10" width="5.421875" style="47" customWidth="1"/>
    <col min="11" max="11" width="5.8515625" style="0" customWidth="1"/>
    <col min="12" max="12" width="4.8515625" style="43" customWidth="1"/>
    <col min="13" max="13" width="5.8515625" style="10" customWidth="1"/>
    <col min="14" max="14" width="11.140625" style="6" customWidth="1"/>
    <col min="15" max="15" width="6.28125" style="11" customWidth="1"/>
    <col min="16" max="16" width="7.00390625" style="0" customWidth="1"/>
    <col min="17" max="17" width="10.7109375" style="11" customWidth="1"/>
    <col min="18" max="18" width="10.7109375" style="35" hidden="1" customWidth="1"/>
    <col min="19" max="19" width="10.7109375" style="64" hidden="1" customWidth="1"/>
    <col min="20" max="21" width="10.7109375" style="32" hidden="1" customWidth="1"/>
    <col min="22" max="41" width="10.7109375" style="35" hidden="1" customWidth="1"/>
    <col min="42" max="43" width="10.7109375" style="57" hidden="1" customWidth="1"/>
    <col min="44" max="76" width="10.7109375" style="35" hidden="1" customWidth="1"/>
    <col min="77" max="77" width="10.7109375" style="58" hidden="1" customWidth="1"/>
    <col min="78" max="79" width="10.7109375" style="62" hidden="1" customWidth="1"/>
    <col min="80" max="87" width="10.7109375" style="35" hidden="1" customWidth="1"/>
    <col min="88" max="88" width="10.7109375" style="34" hidden="1" customWidth="1"/>
    <col min="89" max="95" width="9.140625" style="34" hidden="1" customWidth="1"/>
    <col min="96" max="96" width="0" style="0" hidden="1" customWidth="1"/>
  </cols>
  <sheetData>
    <row r="1" spans="1:107" ht="27.75" customHeight="1">
      <c r="A1" s="22" t="s">
        <v>18</v>
      </c>
      <c r="B1" s="66">
        <v>8</v>
      </c>
      <c r="C1" s="14"/>
      <c r="D1" s="14"/>
      <c r="E1" s="14"/>
      <c r="F1" s="110" t="s">
        <v>19</v>
      </c>
      <c r="G1" s="111"/>
      <c r="H1" s="108" t="s">
        <v>27</v>
      </c>
      <c r="I1" s="108"/>
      <c r="J1" s="108"/>
      <c r="K1" s="118" t="s">
        <v>23</v>
      </c>
      <c r="L1" s="118"/>
      <c r="M1" s="118"/>
      <c r="N1" s="118"/>
      <c r="O1" s="118"/>
      <c r="P1" s="118"/>
      <c r="Q1" s="118"/>
      <c r="R1" s="32"/>
      <c r="S1" s="55"/>
      <c r="AA1" s="113" t="s">
        <v>5</v>
      </c>
      <c r="AB1" s="113"/>
      <c r="AD1" s="113" t="s">
        <v>6</v>
      </c>
      <c r="AE1" s="113"/>
      <c r="AG1" s="113" t="s">
        <v>7</v>
      </c>
      <c r="AH1" s="113"/>
      <c r="BR1" s="58" t="s">
        <v>16</v>
      </c>
      <c r="BS1" s="58" t="s">
        <v>16</v>
      </c>
      <c r="BT1" s="58" t="s">
        <v>16</v>
      </c>
      <c r="BU1" s="58" t="s">
        <v>16</v>
      </c>
      <c r="BV1" s="58" t="s">
        <v>16</v>
      </c>
      <c r="BW1" s="58" t="s">
        <v>16</v>
      </c>
      <c r="BX1" s="58" t="s">
        <v>16</v>
      </c>
      <c r="BY1" s="58" t="s">
        <v>16</v>
      </c>
      <c r="BZ1" s="58" t="s">
        <v>16</v>
      </c>
      <c r="CA1" s="58" t="s">
        <v>16</v>
      </c>
      <c r="CB1" s="58" t="s">
        <v>16</v>
      </c>
      <c r="CJ1" s="67"/>
      <c r="CK1" s="67"/>
      <c r="CL1" s="82" t="s">
        <v>26</v>
      </c>
      <c r="CM1" s="82" t="s">
        <v>26</v>
      </c>
      <c r="CN1" s="67"/>
      <c r="CO1" s="67"/>
      <c r="CP1" s="67"/>
      <c r="CQ1" s="67"/>
      <c r="CR1" s="68"/>
      <c r="CS1" s="68"/>
      <c r="CT1" s="68"/>
      <c r="CU1" s="68"/>
      <c r="CV1" s="68"/>
      <c r="CW1" s="68"/>
      <c r="CX1" s="68"/>
      <c r="CY1" s="68"/>
      <c r="CZ1" s="68"/>
      <c r="DA1" s="68"/>
      <c r="DB1" s="68"/>
      <c r="DC1" s="68"/>
    </row>
    <row r="2" spans="1:107" s="11" customFormat="1" ht="81.75" customHeight="1">
      <c r="A2" s="21">
        <f>B1*3</f>
        <v>24</v>
      </c>
      <c r="B2" s="14"/>
      <c r="C2" s="25" t="s">
        <v>0</v>
      </c>
      <c r="D2" s="71" t="s">
        <v>20</v>
      </c>
      <c r="E2" s="71" t="s">
        <v>21</v>
      </c>
      <c r="F2" s="72" t="s">
        <v>22</v>
      </c>
      <c r="G2" s="27" t="s">
        <v>1</v>
      </c>
      <c r="H2" s="79" t="s">
        <v>24</v>
      </c>
      <c r="I2" s="27" t="s">
        <v>1</v>
      </c>
      <c r="J2" s="78" t="s">
        <v>25</v>
      </c>
      <c r="K2" s="27" t="s">
        <v>1</v>
      </c>
      <c r="L2" s="41" t="s">
        <v>10</v>
      </c>
      <c r="M2" s="24" t="s">
        <v>1</v>
      </c>
      <c r="N2" s="24" t="s">
        <v>17</v>
      </c>
      <c r="O2" s="23" t="s">
        <v>2</v>
      </c>
      <c r="P2" s="23" t="s">
        <v>8</v>
      </c>
      <c r="Q2" s="26" t="s">
        <v>9</v>
      </c>
      <c r="R2" s="36"/>
      <c r="S2" s="56"/>
      <c r="T2" s="59"/>
      <c r="U2" s="59"/>
      <c r="V2" s="59"/>
      <c r="W2" s="37"/>
      <c r="X2" s="37"/>
      <c r="Y2" s="37"/>
      <c r="Z2" s="37"/>
      <c r="AA2" s="37">
        <v>0</v>
      </c>
      <c r="AB2" s="37" t="s">
        <v>4</v>
      </c>
      <c r="AC2" s="37"/>
      <c r="AD2" s="37">
        <v>0</v>
      </c>
      <c r="AE2" s="37" t="s">
        <v>4</v>
      </c>
      <c r="AF2" s="37"/>
      <c r="AG2" s="37"/>
      <c r="AH2" s="37"/>
      <c r="AI2" s="37"/>
      <c r="AJ2" s="37">
        <v>0</v>
      </c>
      <c r="AK2" s="37" t="s">
        <v>4</v>
      </c>
      <c r="AL2" s="37"/>
      <c r="AM2" s="37"/>
      <c r="AN2" s="37"/>
      <c r="AO2" s="37"/>
      <c r="AP2" s="60"/>
      <c r="AQ2" s="60"/>
      <c r="AR2" s="37"/>
      <c r="AS2" s="37"/>
      <c r="AT2" s="37"/>
      <c r="AU2" s="37"/>
      <c r="AV2" s="37">
        <v>0</v>
      </c>
      <c r="AW2" s="37"/>
      <c r="AX2" s="37"/>
      <c r="AY2" s="37"/>
      <c r="AZ2" s="37"/>
      <c r="BA2" s="37"/>
      <c r="BB2" s="37"/>
      <c r="BC2" s="37"/>
      <c r="BD2" s="37"/>
      <c r="BE2" s="37"/>
      <c r="BF2" s="37"/>
      <c r="BG2" s="37"/>
      <c r="BH2" s="37"/>
      <c r="BI2" s="37"/>
      <c r="BJ2" s="37"/>
      <c r="BK2" s="37"/>
      <c r="BL2" s="37"/>
      <c r="BM2" s="37"/>
      <c r="BN2" s="37"/>
      <c r="BO2" s="37"/>
      <c r="BP2" s="37"/>
      <c r="BQ2" s="37"/>
      <c r="BR2" s="37" t="s">
        <v>15</v>
      </c>
      <c r="BS2" s="37" t="s">
        <v>5</v>
      </c>
      <c r="BT2" s="37" t="s">
        <v>7</v>
      </c>
      <c r="BU2" s="37" t="s">
        <v>11</v>
      </c>
      <c r="BV2" s="37" t="s">
        <v>12</v>
      </c>
      <c r="BW2" s="37" t="s">
        <v>13</v>
      </c>
      <c r="BX2" s="37" t="s">
        <v>14</v>
      </c>
      <c r="BY2" s="58"/>
      <c r="BZ2" s="58"/>
      <c r="CA2" s="58"/>
      <c r="CB2" s="37"/>
      <c r="CC2" s="37"/>
      <c r="CD2" s="37"/>
      <c r="CE2" s="37"/>
      <c r="CF2" s="37"/>
      <c r="CG2" s="37"/>
      <c r="CH2" s="37"/>
      <c r="CI2" s="37"/>
      <c r="CJ2" s="69"/>
      <c r="CK2" s="69">
        <f>MAX(CL:CL)+1</f>
        <v>12</v>
      </c>
      <c r="CL2" s="69">
        <f>MAX(CM:CM)+1</f>
        <v>7</v>
      </c>
      <c r="CO2" s="69">
        <f>MIN(CN:CN)-1</f>
        <v>1</v>
      </c>
      <c r="CP2" s="69"/>
      <c r="CQ2" s="69"/>
      <c r="CR2" s="70"/>
      <c r="CS2" s="70"/>
      <c r="CT2" s="70"/>
      <c r="CU2" s="70"/>
      <c r="CV2" s="70"/>
      <c r="CW2" s="70"/>
      <c r="CX2" s="70"/>
      <c r="CY2" s="70"/>
      <c r="CZ2" s="70"/>
      <c r="DA2" s="70"/>
      <c r="DB2" s="70"/>
      <c r="DC2" s="70"/>
    </row>
    <row r="3" spans="1:107" ht="11.25" customHeight="1">
      <c r="A3" s="21">
        <f>B1</f>
        <v>8</v>
      </c>
      <c r="B3" s="13">
        <f aca="true" t="shared" si="0" ref="B3:B66">IF(MOD(ROW(),3)=2,((ROW()+1)/3)-1,"")</f>
      </c>
      <c r="C3" s="28" t="str">
        <f>CONCATENATE(B5,"A")</f>
        <v>1A</v>
      </c>
      <c r="D3" s="104" t="s">
        <v>28</v>
      </c>
      <c r="E3" s="121" t="s">
        <v>49</v>
      </c>
      <c r="F3" s="45">
        <v>18</v>
      </c>
      <c r="G3" s="8">
        <f aca="true" t="shared" si="1" ref="G3:G34">IF(ISBLANK(F3),"",IF(F3=0,$CK$2,CL3))</f>
        <v>4</v>
      </c>
      <c r="H3" s="49">
        <v>7</v>
      </c>
      <c r="I3" s="8">
        <f aca="true" t="shared" si="2" ref="I3:I34">IF(ISBLANK(H3),"",IF(H3=0,$CO$2,CN3))</f>
        <v>5</v>
      </c>
      <c r="J3" s="45">
        <v>0</v>
      </c>
      <c r="K3" s="30">
        <f aca="true" t="shared" si="3" ref="K3:K34">IF(ISNUMBER(J3),VLOOKUP(J3,AG$1:AH$65536,2,FALSE),"")</f>
        <v>1</v>
      </c>
      <c r="L3" s="116">
        <v>8</v>
      </c>
      <c r="M3" s="106">
        <f>IF(ISBLANK(L3),"",IF(L3=0,$CL$2,CM3))</f>
        <v>1</v>
      </c>
      <c r="N3" s="115">
        <f>IF(ISNUMBER(M3),IF(ISNUMBER(M3),IF(ISNUMBER(M3),M3+G3+G4+G5+I3+I4+I5+K3+K4+K5,""),""),"")</f>
        <v>41</v>
      </c>
      <c r="O3" s="114">
        <f>IF(ISNUMBER(N3),VLOOKUP(BY3,CA:CB,2,FALSE),"")</f>
        <v>3</v>
      </c>
      <c r="P3" s="19">
        <f aca="true" t="shared" si="4" ref="P3:P11">IF(ISNUMBER(G3),IF(ISNUMBER(I3),IF(ISNUMBER(K3),SUM(G3,I3,K3),""),""),"")</f>
        <v>10</v>
      </c>
      <c r="Q3" s="9">
        <f aca="true" t="shared" si="5" ref="Q3:Q8">IF(ISNUMBER(P3),VLOOKUP(V3,W$1:X$65536,2,FALSE),"")</f>
        <v>6</v>
      </c>
      <c r="R3" s="38"/>
      <c r="S3" s="55">
        <f>G3</f>
        <v>4</v>
      </c>
      <c r="T3" s="61">
        <f>I3</f>
        <v>5</v>
      </c>
      <c r="U3" s="33">
        <f>K3</f>
        <v>1</v>
      </c>
      <c r="V3" s="62">
        <f>IF(ISNUMBER(P3),CONCATENATE(P3+100,S3+100,U3+100,T3+100)+0,"")</f>
        <v>110104101105</v>
      </c>
      <c r="W3" s="62">
        <f>IF(ISNUMBER(SMALL(V:V,ROW()-2)),SMALL(V:V,ROW()-2),"")</f>
        <v>106101101104</v>
      </c>
      <c r="X3" s="35">
        <v>1</v>
      </c>
      <c r="AA3" s="35">
        <f aca="true" t="shared" si="6" ref="AA3:AA34">IF(ISNUMBER(LARGE(F$1:F$65536,ROW()-2)),LARGE(F$1:F$65536,ROW()-2),"")</f>
        <v>21</v>
      </c>
      <c r="AB3" s="35">
        <v>1</v>
      </c>
      <c r="AD3" s="35">
        <f>IF(ISNUMBER(SMALL(H:H,ROW()-2)),SMALL(H:H,ROW()-2),"")</f>
        <v>0</v>
      </c>
      <c r="AE3" s="35">
        <v>1</v>
      </c>
      <c r="AG3" s="35">
        <f aca="true" t="shared" si="7" ref="AG3:AG34">IF(ISNUMBER(SMALL(J$1:J$65536,ROW()-2)),SMALL(J$1:J$65536,ROW()-2),"")</f>
        <v>0</v>
      </c>
      <c r="AH3" s="35">
        <v>1</v>
      </c>
      <c r="AJ3" s="35">
        <f aca="true" t="shared" si="8" ref="AJ3:AJ34">IF(ISNUMBER(LARGE(L$1:L$65536,ROW()-2)),LARGE(L$1:L$65536,ROW()-2),"")</f>
        <v>8</v>
      </c>
      <c r="AK3" s="35">
        <v>1</v>
      </c>
      <c r="AM3" s="35">
        <f>IF(ISNUMBER(SMALL(#REF!,ROW()-2)),SMALL(#REF!,ROW()-2),"")</f>
      </c>
      <c r="AN3" s="35">
        <v>1</v>
      </c>
      <c r="AP3" s="112" t="e">
        <f>IF(#REF!,#REF!+0,)</f>
        <v>#REF!</v>
      </c>
      <c r="AQ3" s="57">
        <f aca="true" t="shared" si="9" ref="AQ3:AQ34">IF(ISNUMBER(LARGE(AP$1:AP$65536,ROW()-2)),LARGE(AP$1:AP$65536,ROW()-2),"")</f>
      </c>
      <c r="AR3" s="35">
        <v>1</v>
      </c>
      <c r="AS3" s="109">
        <f>IF(ISNUMBER(AP3),VLOOKUP(AP3,AQ:AR,2,FALSE),"")</f>
      </c>
      <c r="AT3" s="63"/>
      <c r="AU3" s="109">
        <f>N3</f>
        <v>41</v>
      </c>
      <c r="AV3" s="35">
        <f aca="true" t="shared" si="10" ref="AV3:AV34">IF(ISNUMBER(SMALL(N$1:N$65536,ROW()-2)),SMALL(N$1:N$65536,ROW()-2),"")</f>
        <v>35</v>
      </c>
      <c r="AW3" s="35">
        <v>1</v>
      </c>
      <c r="AX3" s="109">
        <f>IF(ISNUMBER(AU3),VLOOKUP(AU3,AV:AW,2,FALSE),"")</f>
        <v>3</v>
      </c>
      <c r="AZ3" s="35">
        <f>IF(ISNUMBER(SMALL(P:P,ROW()-2)),SMALL(P:P,ROW()-2),"")</f>
        <v>6</v>
      </c>
      <c r="BA3" s="35">
        <v>1</v>
      </c>
      <c r="BR3" s="109">
        <f>N3</f>
        <v>41</v>
      </c>
      <c r="BS3" s="109">
        <f>SUM(G3,G4,G5)</f>
        <v>19</v>
      </c>
      <c r="BT3" s="119">
        <f>SUM(J3,J4,J5)</f>
        <v>0</v>
      </c>
      <c r="BU3" s="119">
        <f>M3</f>
        <v>1</v>
      </c>
      <c r="BV3" s="119" t="e">
        <f>#REF!</f>
        <v>#REF!</v>
      </c>
      <c r="BW3" s="119">
        <f>SUM(I3,I4,I5)</f>
        <v>18</v>
      </c>
      <c r="BX3" s="119" t="e">
        <f>#REF!</f>
        <v>#REF!</v>
      </c>
      <c r="BY3" s="120">
        <f>IF(ISNUMBER(N3),CONCATENATE(BR3+10,BS3+10,BT3+10,BU3+10,BW3+10)+0,"")</f>
        <v>5129101128</v>
      </c>
      <c r="BZ3" s="120"/>
      <c r="CA3" s="62">
        <f>IF(ISNUMBER(SMALL(BY:BY,ROW()-2)),SMALL(BY:BY,ROW()-2),"")</f>
        <v>4524101325</v>
      </c>
      <c r="CB3" s="35">
        <v>1</v>
      </c>
      <c r="CJ3" s="67"/>
      <c r="CK3" s="67"/>
      <c r="CL3" s="67">
        <f>VLOOKUP(F3,AA:AB,2,FALSE)</f>
        <v>4</v>
      </c>
      <c r="CM3" s="106">
        <f>VLOOKUP(L3,AJ:AK,2,FALSE)</f>
        <v>1</v>
      </c>
      <c r="CN3" s="69">
        <f>IF(ISNUMBER(H3),VLOOKUP(H3,AD:AE,2,FALSE),"")</f>
        <v>5</v>
      </c>
      <c r="CO3" s="67"/>
      <c r="CP3" s="67"/>
      <c r="CQ3" s="67"/>
      <c r="CR3" s="68"/>
      <c r="CS3" s="68"/>
      <c r="CT3" s="68"/>
      <c r="CU3" s="68"/>
      <c r="CV3" s="68"/>
      <c r="CW3" s="68"/>
      <c r="CX3" s="68"/>
      <c r="CY3" s="68"/>
      <c r="CZ3" s="68"/>
      <c r="DA3" s="68"/>
      <c r="DB3" s="68"/>
      <c r="DC3" s="68"/>
    </row>
    <row r="4" spans="1:107" ht="11.25" customHeight="1">
      <c r="A4" s="15"/>
      <c r="B4" s="13">
        <f t="shared" si="0"/>
      </c>
      <c r="C4" s="28" t="str">
        <f>CONCATENATE(B5,"B")</f>
        <v>1B</v>
      </c>
      <c r="D4" s="104" t="s">
        <v>29</v>
      </c>
      <c r="E4" s="124"/>
      <c r="F4" s="45">
        <v>11</v>
      </c>
      <c r="G4" s="8">
        <f t="shared" si="1"/>
        <v>11</v>
      </c>
      <c r="H4" s="49">
        <v>9</v>
      </c>
      <c r="I4" s="8">
        <f t="shared" si="2"/>
        <v>7</v>
      </c>
      <c r="J4" s="45">
        <v>0</v>
      </c>
      <c r="K4" s="8">
        <f t="shared" si="3"/>
        <v>1</v>
      </c>
      <c r="L4" s="116"/>
      <c r="M4" s="106"/>
      <c r="N4" s="106"/>
      <c r="O4" s="114"/>
      <c r="P4" s="19">
        <f t="shared" si="4"/>
        <v>19</v>
      </c>
      <c r="Q4" s="9">
        <f t="shared" si="5"/>
        <v>20</v>
      </c>
      <c r="R4" s="38"/>
      <c r="S4" s="55">
        <f>G4</f>
        <v>11</v>
      </c>
      <c r="T4" s="61">
        <f>I4</f>
        <v>7</v>
      </c>
      <c r="U4" s="33">
        <f>K4</f>
        <v>1</v>
      </c>
      <c r="V4" s="62">
        <f>IF(ISNUMBER(P4),CONCATENATE(P4+100,S4+100,U4+100,T4+100)+0,"")</f>
        <v>119111101107</v>
      </c>
      <c r="W4" s="62">
        <f>IF(ISNUMBER(SMALL(V:V,ROW()-2)),SMALL(V:V,ROW()-2),"")</f>
        <v>106104101101</v>
      </c>
      <c r="X4" s="35">
        <f>IF(W3&lt;&gt;W4,X3+1,X3)</f>
        <v>2</v>
      </c>
      <c r="AA4" s="35">
        <f t="shared" si="6"/>
        <v>20</v>
      </c>
      <c r="AB4" s="35">
        <f aca="true" t="shared" si="11" ref="AB4:AB35">IF(AA3&lt;&gt;AA4,AB3+1,AB3)</f>
        <v>2</v>
      </c>
      <c r="AD4" s="35">
        <f aca="true" t="shared" si="12" ref="AD4:AD67">IF(ISNUMBER(SMALL(H$1:H$65536,ROW()-2)),SMALL(H$1:H$65536,ROW()-2),"")</f>
        <v>1</v>
      </c>
      <c r="AE4" s="35">
        <f>IF(AD3&lt;&gt;AD4,AE3+1,AE3)</f>
        <v>2</v>
      </c>
      <c r="AG4" s="35">
        <f t="shared" si="7"/>
        <v>0</v>
      </c>
      <c r="AH4" s="35">
        <f>IF(AG3&lt;&gt;AG4,AH3+1,AH3)</f>
        <v>1</v>
      </c>
      <c r="AJ4" s="35">
        <f t="shared" si="8"/>
        <v>7</v>
      </c>
      <c r="AK4" s="35">
        <f>IF(AJ3&lt;&gt;AJ4,AK3+1,AK3)</f>
        <v>2</v>
      </c>
      <c r="AM4" s="35">
        <f>IF(ISNUMBER(SMALL(#REF!,ROW()-2)),SMALL(#REF!,ROW()-2),"")</f>
      </c>
      <c r="AN4" s="35">
        <f>IF(AM3&lt;&gt;AM4,AN3+1,AN3)</f>
        <v>1</v>
      </c>
      <c r="AP4" s="112"/>
      <c r="AQ4" s="57">
        <f t="shared" si="9"/>
      </c>
      <c r="AR4" s="35">
        <f aca="true" t="shared" si="13" ref="AR4:AR54">IF(AQ4&lt;&gt;0,IF(AQ3&lt;&gt;AQ4,AR3+1,AR3),"")</f>
        <v>1</v>
      </c>
      <c r="AS4" s="109"/>
      <c r="AT4" s="63"/>
      <c r="AU4" s="109"/>
      <c r="AV4" s="35">
        <f t="shared" si="10"/>
        <v>38</v>
      </c>
      <c r="AW4" s="35">
        <f aca="true" t="shared" si="14" ref="AW4:AW67">IF(AV3&lt;&gt;AV4,AW3+1,AW3)</f>
        <v>2</v>
      </c>
      <c r="AX4" s="109"/>
      <c r="AZ4" s="35">
        <f aca="true" t="shared" si="15" ref="AZ4:AZ67">IF(ISNUMBER(SMALL(P$1:P$65536,ROW()-2)),SMALL(P$1:P$65536,ROW()-2),"")</f>
        <v>6</v>
      </c>
      <c r="BA4" s="35">
        <f aca="true" t="shared" si="16" ref="BA4:BA67">IF(AZ3&lt;&gt;AZ4,BA3+1,BA3)</f>
        <v>1</v>
      </c>
      <c r="BR4" s="109"/>
      <c r="BS4" s="109"/>
      <c r="BT4" s="109"/>
      <c r="BU4" s="109"/>
      <c r="BV4" s="119"/>
      <c r="BW4" s="109"/>
      <c r="BX4" s="119"/>
      <c r="BY4" s="120"/>
      <c r="BZ4" s="120"/>
      <c r="CA4" s="62">
        <f aca="true" t="shared" si="17" ref="CA4:CA67">IF(ISNUMBER(SMALL(BY$1:BY$65536,ROW()-2)),SMALL(BY$1:BY$65536,ROW()-2),"")</f>
        <v>4831101222</v>
      </c>
      <c r="CB4" s="35">
        <f aca="true" t="shared" si="18" ref="CB4:CB67">IF(CA3&lt;&gt;CA4,CB3+1,CB3)</f>
        <v>2</v>
      </c>
      <c r="CJ4" s="67"/>
      <c r="CK4" s="67"/>
      <c r="CL4" s="67">
        <f aca="true" t="shared" si="19" ref="CL4:CL67">VLOOKUP(F4,AA$1:AB$65536,2,FALSE)</f>
        <v>11</v>
      </c>
      <c r="CM4" s="106"/>
      <c r="CN4" s="69">
        <f aca="true" t="shared" si="20" ref="CN4:CN67">IF(ISNUMBER(H4),VLOOKUP(H4,AD$1:AE$65536,2,FALSE),"")</f>
        <v>7</v>
      </c>
      <c r="CO4" s="67"/>
      <c r="CP4" s="67"/>
      <c r="CQ4" s="67"/>
      <c r="CR4" s="68"/>
      <c r="CS4" s="68"/>
      <c r="CT4" s="68"/>
      <c r="CU4" s="68"/>
      <c r="CV4" s="68"/>
      <c r="CW4" s="68"/>
      <c r="CX4" s="68"/>
      <c r="CY4" s="68"/>
      <c r="CZ4" s="68"/>
      <c r="DA4" s="68"/>
      <c r="DB4" s="68"/>
      <c r="DC4" s="68"/>
    </row>
    <row r="5" spans="1:107" ht="11.25" customHeight="1">
      <c r="A5" s="15"/>
      <c r="B5" s="76">
        <f t="shared" si="0"/>
        <v>1</v>
      </c>
      <c r="C5" s="77" t="str">
        <f>CONCATENATE(B5,"C")</f>
        <v>1C</v>
      </c>
      <c r="D5" s="104" t="s">
        <v>30</v>
      </c>
      <c r="E5" s="125"/>
      <c r="F5" s="74">
        <v>18</v>
      </c>
      <c r="G5" s="8">
        <f>IF(ISBLANK(F5),"",IF(F5=0,$CK$2,CL5))</f>
        <v>4</v>
      </c>
      <c r="H5" s="75">
        <v>8</v>
      </c>
      <c r="I5" s="8">
        <f t="shared" si="2"/>
        <v>6</v>
      </c>
      <c r="J5" s="45">
        <v>0</v>
      </c>
      <c r="K5" s="73">
        <f t="shared" si="3"/>
        <v>1</v>
      </c>
      <c r="L5" s="117"/>
      <c r="M5" s="107"/>
      <c r="N5" s="107"/>
      <c r="O5" s="114"/>
      <c r="P5" s="19">
        <f t="shared" si="4"/>
        <v>11</v>
      </c>
      <c r="Q5" s="9">
        <f t="shared" si="5"/>
        <v>7</v>
      </c>
      <c r="R5" s="38"/>
      <c r="S5" s="55">
        <f aca="true" t="shared" si="21" ref="S5:S68">G5</f>
        <v>4</v>
      </c>
      <c r="T5" s="61">
        <f aca="true" t="shared" si="22" ref="T5:T68">I5</f>
        <v>6</v>
      </c>
      <c r="U5" s="33">
        <f aca="true" t="shared" si="23" ref="U5:U68">K5</f>
        <v>1</v>
      </c>
      <c r="V5" s="62">
        <f aca="true" t="shared" si="24" ref="V5:V68">IF(ISNUMBER(P5),CONCATENATE(P5+100,S5+100,U5+100,T5+100)+0,"")</f>
        <v>111104101106</v>
      </c>
      <c r="W5" s="62">
        <f aca="true" t="shared" si="25" ref="W5:W68">IF(ISNUMBER(SMALL(V$1:V$65536,ROW()-2)),SMALL(V$1:V$65536,ROW()-2),"")</f>
        <v>107103101103</v>
      </c>
      <c r="X5" s="35">
        <f aca="true" t="shared" si="26" ref="X5:X68">IF(W4&lt;&gt;W5,X4+1,X4)</f>
        <v>3</v>
      </c>
      <c r="AA5" s="35">
        <f t="shared" si="6"/>
        <v>19</v>
      </c>
      <c r="AB5" s="35">
        <f t="shared" si="11"/>
        <v>3</v>
      </c>
      <c r="AD5" s="35">
        <f t="shared" si="12"/>
        <v>3</v>
      </c>
      <c r="AE5" s="35">
        <f aca="true" t="shared" si="27" ref="AE5:AE68">IF(AD4&lt;&gt;AD5,AE4+1,AE4)</f>
        <v>3</v>
      </c>
      <c r="AG5" s="35">
        <f t="shared" si="7"/>
        <v>0</v>
      </c>
      <c r="AH5" s="35">
        <f aca="true" t="shared" si="28" ref="AH5:AH68">IF(AG4&lt;&gt;AG5,AH4+1,AH4)</f>
        <v>1</v>
      </c>
      <c r="AJ5" s="35">
        <f t="shared" si="8"/>
        <v>7</v>
      </c>
      <c r="AK5" s="35">
        <f aca="true" t="shared" si="29" ref="AK5:AK68">IF(AJ4&lt;&gt;AJ5,AK4+1,AK4)</f>
        <v>2</v>
      </c>
      <c r="AM5" s="35">
        <f>IF(ISNUMBER(SMALL(#REF!,ROW()-2)),SMALL(#REF!,ROW()-2),"")</f>
      </c>
      <c r="AN5" s="35">
        <f aca="true" t="shared" si="30" ref="AN5:AN68">IF(AM4&lt;&gt;AM5,AN4+1,AN4)</f>
        <v>1</v>
      </c>
      <c r="AP5" s="112"/>
      <c r="AQ5" s="57">
        <f t="shared" si="9"/>
      </c>
      <c r="AR5" s="35">
        <f t="shared" si="13"/>
        <v>1</v>
      </c>
      <c r="AS5" s="109"/>
      <c r="AT5" s="63"/>
      <c r="AU5" s="109"/>
      <c r="AV5" s="35">
        <f t="shared" si="10"/>
        <v>41</v>
      </c>
      <c r="AW5" s="35">
        <f t="shared" si="14"/>
        <v>3</v>
      </c>
      <c r="AX5" s="109"/>
      <c r="AZ5" s="35">
        <f t="shared" si="15"/>
        <v>7</v>
      </c>
      <c r="BA5" s="35">
        <f t="shared" si="16"/>
        <v>2</v>
      </c>
      <c r="BR5" s="109"/>
      <c r="BS5" s="109"/>
      <c r="BT5" s="109"/>
      <c r="BU5" s="109"/>
      <c r="BV5" s="119"/>
      <c r="BW5" s="109"/>
      <c r="BX5" s="119"/>
      <c r="BY5" s="120"/>
      <c r="BZ5" s="120"/>
      <c r="CA5" s="62">
        <f t="shared" si="17"/>
        <v>5129101128</v>
      </c>
      <c r="CB5" s="35">
        <f t="shared" si="18"/>
        <v>3</v>
      </c>
      <c r="CJ5" s="67"/>
      <c r="CK5" s="67"/>
      <c r="CL5" s="67">
        <f t="shared" si="19"/>
        <v>4</v>
      </c>
      <c r="CM5" s="107"/>
      <c r="CN5" s="69">
        <f t="shared" si="20"/>
        <v>6</v>
      </c>
      <c r="CO5" s="67"/>
      <c r="CP5" s="67"/>
      <c r="CQ5" s="67"/>
      <c r="CR5" s="68"/>
      <c r="CS5" s="68"/>
      <c r="CT5" s="68"/>
      <c r="CU5" s="68"/>
      <c r="CV5" s="68"/>
      <c r="CW5" s="68"/>
      <c r="CX5" s="68"/>
      <c r="CY5" s="68"/>
      <c r="CZ5" s="68"/>
      <c r="DA5" s="68"/>
      <c r="DB5" s="68"/>
      <c r="DC5" s="68"/>
    </row>
    <row r="6" spans="1:107" ht="11.25" customHeight="1">
      <c r="A6" s="18"/>
      <c r="B6" s="18">
        <f t="shared" si="0"/>
      </c>
      <c r="C6" s="28" t="str">
        <f>CONCATENATE(B8,"A")</f>
        <v>2A</v>
      </c>
      <c r="D6" s="104"/>
      <c r="E6" s="121"/>
      <c r="F6" s="45"/>
      <c r="G6" s="8">
        <f t="shared" si="1"/>
      </c>
      <c r="H6" s="49"/>
      <c r="I6" s="8">
        <f t="shared" si="2"/>
      </c>
      <c r="J6" s="45"/>
      <c r="K6" s="19">
        <f t="shared" si="3"/>
      </c>
      <c r="L6" s="116"/>
      <c r="M6" s="105">
        <f>IF(ISBLANK(L6),"",IF(L6=0,$CL$2,CM6))</f>
      </c>
      <c r="N6" s="115">
        <f>IF(ISNUMBER(M6),IF(ISNUMBER(M6),IF(ISNUMBER(M6),M6+G6+G7+G8+I6+I7+I8+K6+K7+K8,""),""),"")</f>
      </c>
      <c r="O6" s="114">
        <f>IF(ISNUMBER(N6),VLOOKUP(BY6,CA:CB,2,FALSE),"")</f>
      </c>
      <c r="P6" s="19">
        <f t="shared" si="4"/>
      </c>
      <c r="Q6" s="20">
        <f t="shared" si="5"/>
      </c>
      <c r="R6" s="38"/>
      <c r="S6" s="55">
        <f t="shared" si="21"/>
      </c>
      <c r="T6" s="61">
        <f t="shared" si="22"/>
      </c>
      <c r="U6" s="33">
        <f t="shared" si="23"/>
      </c>
      <c r="V6" s="62">
        <f t="shared" si="24"/>
      </c>
      <c r="W6" s="62">
        <f t="shared" si="25"/>
        <v>108102101105</v>
      </c>
      <c r="X6" s="35">
        <f t="shared" si="26"/>
        <v>4</v>
      </c>
      <c r="AA6" s="35">
        <f t="shared" si="6"/>
        <v>19</v>
      </c>
      <c r="AB6" s="35">
        <f t="shared" si="11"/>
        <v>3</v>
      </c>
      <c r="AD6" s="35">
        <f t="shared" si="12"/>
        <v>3</v>
      </c>
      <c r="AE6" s="35">
        <f t="shared" si="27"/>
        <v>3</v>
      </c>
      <c r="AG6" s="35">
        <f t="shared" si="7"/>
        <v>0</v>
      </c>
      <c r="AH6" s="35">
        <f t="shared" si="28"/>
        <v>1</v>
      </c>
      <c r="AJ6" s="35">
        <f t="shared" si="8"/>
        <v>6</v>
      </c>
      <c r="AK6" s="35">
        <f t="shared" si="29"/>
        <v>3</v>
      </c>
      <c r="AM6" s="35">
        <f>IF(ISNUMBER(SMALL(#REF!,ROW()-2)),SMALL(#REF!,ROW()-2),"")</f>
      </c>
      <c r="AN6" s="35">
        <f t="shared" si="30"/>
        <v>1</v>
      </c>
      <c r="AP6" s="112" t="e">
        <f>IF(#REF!,#REF!+0,)</f>
        <v>#REF!</v>
      </c>
      <c r="AQ6" s="57">
        <f t="shared" si="9"/>
      </c>
      <c r="AR6" s="35">
        <f t="shared" si="13"/>
        <v>1</v>
      </c>
      <c r="AS6" s="109">
        <f>IF(ISNUMBER(AP6),VLOOKUP(AP6,AQ:AR,2,FALSE),"")</f>
      </c>
      <c r="AT6" s="63"/>
      <c r="AU6" s="109">
        <f>N6</f>
      </c>
      <c r="AV6" s="35">
        <f t="shared" si="10"/>
        <v>42</v>
      </c>
      <c r="AW6" s="35">
        <f t="shared" si="14"/>
        <v>4</v>
      </c>
      <c r="AX6" s="109">
        <f>IF(ISNUMBER(AU6),VLOOKUP(AU6,AV:AW,2,FALSE),"")</f>
      </c>
      <c r="AZ6" s="35">
        <f t="shared" si="15"/>
        <v>8</v>
      </c>
      <c r="BA6" s="35">
        <f t="shared" si="16"/>
        <v>3</v>
      </c>
      <c r="BR6" s="109">
        <f>N6</f>
      </c>
      <c r="BS6" s="109">
        <f>SUM(G6,G7,G8)</f>
        <v>0</v>
      </c>
      <c r="BT6" s="119">
        <f>SUM(J6,J7,J8)</f>
        <v>0</v>
      </c>
      <c r="BU6" s="119">
        <f>M6</f>
      </c>
      <c r="BV6" s="119" t="e">
        <f>#REF!</f>
        <v>#REF!</v>
      </c>
      <c r="BW6" s="119">
        <f>SUM(I6,I7,I8)</f>
        <v>0</v>
      </c>
      <c r="BX6" s="119" t="e">
        <f>#REF!</f>
        <v>#REF!</v>
      </c>
      <c r="BY6" s="120">
        <f>IF(ISNUMBER(N6),CONCATENATE(BR6+10,BS6+10,BT6+10,BU6+10,BW6+10)+0,"")</f>
      </c>
      <c r="BZ6" s="120">
        <f>IF(ISNUMBER(SMALL(BY:BY,ROW()-2)),SMALL(BY:BY,ROW()-2),"")</f>
        <v>5220101237</v>
      </c>
      <c r="CA6" s="62">
        <f t="shared" si="17"/>
        <v>5220101237</v>
      </c>
      <c r="CB6" s="35">
        <f t="shared" si="18"/>
        <v>4</v>
      </c>
      <c r="CJ6" s="67"/>
      <c r="CK6" s="67"/>
      <c r="CL6" s="67" t="str">
        <f t="shared" si="19"/>
        <v> </v>
      </c>
      <c r="CM6" s="105" t="str">
        <f>VLOOKUP(L6,AJ:AK,2,FALSE)</f>
        <v> </v>
      </c>
      <c r="CN6" s="69">
        <f t="shared" si="20"/>
      </c>
      <c r="CO6" s="67"/>
      <c r="CP6" s="67"/>
      <c r="CQ6" s="67"/>
      <c r="CR6" s="68"/>
      <c r="CS6" s="68"/>
      <c r="CT6" s="68"/>
      <c r="CU6" s="68"/>
      <c r="CV6" s="68"/>
      <c r="CW6" s="68"/>
      <c r="CX6" s="68"/>
      <c r="CY6" s="68"/>
      <c r="CZ6" s="68"/>
      <c r="DA6" s="68"/>
      <c r="DB6" s="68"/>
      <c r="DC6" s="68"/>
    </row>
    <row r="7" spans="1:107" ht="11.25" customHeight="1">
      <c r="A7" s="18"/>
      <c r="B7" s="18">
        <f t="shared" si="0"/>
      </c>
      <c r="C7" s="28" t="str">
        <f>CONCATENATE(B8,"B")</f>
        <v>2B</v>
      </c>
      <c r="D7" s="104"/>
      <c r="E7" s="124"/>
      <c r="F7" s="45"/>
      <c r="G7" s="8">
        <f t="shared" si="1"/>
      </c>
      <c r="H7" s="49"/>
      <c r="I7" s="8">
        <f t="shared" si="2"/>
      </c>
      <c r="J7" s="45"/>
      <c r="K7" s="19">
        <f t="shared" si="3"/>
      </c>
      <c r="L7" s="116"/>
      <c r="M7" s="105"/>
      <c r="N7" s="106"/>
      <c r="O7" s="114"/>
      <c r="P7" s="19">
        <f t="shared" si="4"/>
      </c>
      <c r="Q7" s="20">
        <f t="shared" si="5"/>
      </c>
      <c r="R7" s="38"/>
      <c r="S7" s="55">
        <f t="shared" si="21"/>
      </c>
      <c r="T7" s="61">
        <f t="shared" si="22"/>
      </c>
      <c r="U7" s="33">
        <f t="shared" si="23"/>
      </c>
      <c r="V7" s="62">
        <f t="shared" si="24"/>
      </c>
      <c r="W7" s="62">
        <f t="shared" si="25"/>
        <v>109104101104</v>
      </c>
      <c r="X7" s="35">
        <f t="shared" si="26"/>
        <v>5</v>
      </c>
      <c r="AA7" s="35">
        <f t="shared" si="6"/>
        <v>18</v>
      </c>
      <c r="AB7" s="35">
        <f t="shared" si="11"/>
        <v>4</v>
      </c>
      <c r="AD7" s="35">
        <f t="shared" si="12"/>
        <v>4</v>
      </c>
      <c r="AE7" s="35">
        <f t="shared" si="27"/>
        <v>4</v>
      </c>
      <c r="AG7" s="35">
        <f t="shared" si="7"/>
        <v>0</v>
      </c>
      <c r="AH7" s="35">
        <f t="shared" si="28"/>
        <v>1</v>
      </c>
      <c r="AJ7" s="35">
        <f t="shared" si="8"/>
        <v>5</v>
      </c>
      <c r="AK7" s="35">
        <f t="shared" si="29"/>
        <v>4</v>
      </c>
      <c r="AM7" s="35">
        <f>IF(ISNUMBER(SMALL(#REF!,ROW()-2)),SMALL(#REF!,ROW()-2),"")</f>
      </c>
      <c r="AN7" s="35">
        <f t="shared" si="30"/>
        <v>1</v>
      </c>
      <c r="AP7" s="112"/>
      <c r="AQ7" s="57">
        <f t="shared" si="9"/>
      </c>
      <c r="AR7" s="35">
        <f t="shared" si="13"/>
        <v>1</v>
      </c>
      <c r="AS7" s="109"/>
      <c r="AT7" s="63"/>
      <c r="AU7" s="109"/>
      <c r="AV7" s="35">
        <f t="shared" si="10"/>
        <v>46</v>
      </c>
      <c r="AW7" s="35">
        <f t="shared" si="14"/>
        <v>5</v>
      </c>
      <c r="AX7" s="109"/>
      <c r="AZ7" s="35">
        <f t="shared" si="15"/>
        <v>9</v>
      </c>
      <c r="BA7" s="35">
        <f t="shared" si="16"/>
        <v>4</v>
      </c>
      <c r="BR7" s="109"/>
      <c r="BS7" s="109"/>
      <c r="BT7" s="109"/>
      <c r="BU7" s="109"/>
      <c r="BV7" s="119"/>
      <c r="BW7" s="109"/>
      <c r="BX7" s="119"/>
      <c r="BY7" s="120"/>
      <c r="BZ7" s="120"/>
      <c r="CA7" s="62">
        <f t="shared" si="17"/>
        <v>5625101434</v>
      </c>
      <c r="CB7" s="35">
        <f t="shared" si="18"/>
        <v>5</v>
      </c>
      <c r="CJ7" s="67"/>
      <c r="CK7" s="67"/>
      <c r="CL7" s="67" t="str">
        <f t="shared" si="19"/>
        <v> </v>
      </c>
      <c r="CM7" s="105"/>
      <c r="CN7" s="69">
        <f t="shared" si="20"/>
      </c>
      <c r="CO7" s="67"/>
      <c r="CP7" s="67"/>
      <c r="CQ7" s="67"/>
      <c r="CR7" s="68"/>
      <c r="CS7" s="68"/>
      <c r="CT7" s="68"/>
      <c r="CU7" s="68"/>
      <c r="CV7" s="68"/>
      <c r="CW7" s="68"/>
      <c r="CX7" s="68"/>
      <c r="CY7" s="68"/>
      <c r="CZ7" s="68"/>
      <c r="DA7" s="68"/>
      <c r="DB7" s="68"/>
      <c r="DC7" s="68"/>
    </row>
    <row r="8" spans="1:107" ht="11.25" customHeight="1">
      <c r="A8" s="18"/>
      <c r="B8" s="18">
        <f t="shared" si="0"/>
        <v>2</v>
      </c>
      <c r="C8" s="28" t="str">
        <f>CONCATENATE(B8,"C")</f>
        <v>2C</v>
      </c>
      <c r="D8" s="104"/>
      <c r="E8" s="125"/>
      <c r="F8" s="45"/>
      <c r="G8" s="8">
        <f t="shared" si="1"/>
      </c>
      <c r="H8" s="75"/>
      <c r="I8" s="8">
        <f t="shared" si="2"/>
      </c>
      <c r="J8" s="45"/>
      <c r="K8" s="19">
        <f t="shared" si="3"/>
      </c>
      <c r="L8" s="116"/>
      <c r="M8" s="105"/>
      <c r="N8" s="106"/>
      <c r="O8" s="114"/>
      <c r="P8" s="19">
        <f t="shared" si="4"/>
      </c>
      <c r="Q8" s="20">
        <f t="shared" si="5"/>
      </c>
      <c r="R8" s="38"/>
      <c r="S8" s="55">
        <f t="shared" si="21"/>
      </c>
      <c r="T8" s="61">
        <f t="shared" si="22"/>
      </c>
      <c r="U8" s="33">
        <f t="shared" si="23"/>
      </c>
      <c r="V8" s="62">
        <f t="shared" si="24"/>
      </c>
      <c r="W8" s="62">
        <f t="shared" si="25"/>
        <v>110104101105</v>
      </c>
      <c r="X8" s="35">
        <f t="shared" si="26"/>
        <v>6</v>
      </c>
      <c r="AA8" s="35">
        <f t="shared" si="6"/>
        <v>18</v>
      </c>
      <c r="AB8" s="35">
        <f t="shared" si="11"/>
        <v>4</v>
      </c>
      <c r="AD8" s="35">
        <f t="shared" si="12"/>
        <v>4</v>
      </c>
      <c r="AE8" s="35">
        <f t="shared" si="27"/>
        <v>4</v>
      </c>
      <c r="AG8" s="35">
        <f t="shared" si="7"/>
        <v>0</v>
      </c>
      <c r="AH8" s="35">
        <f t="shared" si="28"/>
        <v>1</v>
      </c>
      <c r="AJ8" s="35">
        <f t="shared" si="8"/>
        <v>4</v>
      </c>
      <c r="AK8" s="35">
        <f t="shared" si="29"/>
        <v>5</v>
      </c>
      <c r="AM8" s="35">
        <f>IF(ISNUMBER(SMALL(#REF!,ROW()-2)),SMALL(#REF!,ROW()-2),"")</f>
      </c>
      <c r="AN8" s="35">
        <f t="shared" si="30"/>
        <v>1</v>
      </c>
      <c r="AP8" s="112"/>
      <c r="AQ8" s="57">
        <f t="shared" si="9"/>
      </c>
      <c r="AR8" s="35">
        <f t="shared" si="13"/>
        <v>1</v>
      </c>
      <c r="AS8" s="109"/>
      <c r="AT8" s="63"/>
      <c r="AU8" s="109"/>
      <c r="AV8" s="35">
        <f t="shared" si="10"/>
        <v>47</v>
      </c>
      <c r="AW8" s="35">
        <f t="shared" si="14"/>
        <v>6</v>
      </c>
      <c r="AX8" s="109"/>
      <c r="AZ8" s="35">
        <f t="shared" si="15"/>
        <v>10</v>
      </c>
      <c r="BA8" s="35">
        <f t="shared" si="16"/>
        <v>5</v>
      </c>
      <c r="BR8" s="109"/>
      <c r="BS8" s="109"/>
      <c r="BT8" s="109"/>
      <c r="BU8" s="109"/>
      <c r="BV8" s="119"/>
      <c r="BW8" s="109"/>
      <c r="BX8" s="119"/>
      <c r="BY8" s="120"/>
      <c r="BZ8" s="120"/>
      <c r="CA8" s="62">
        <f t="shared" si="17"/>
        <v>5734101624</v>
      </c>
      <c r="CB8" s="35">
        <f t="shared" si="18"/>
        <v>6</v>
      </c>
      <c r="CJ8" s="67"/>
      <c r="CK8" s="67"/>
      <c r="CL8" s="67" t="str">
        <f t="shared" si="19"/>
        <v> </v>
      </c>
      <c r="CM8" s="105"/>
      <c r="CN8" s="69">
        <f t="shared" si="20"/>
      </c>
      <c r="CO8" s="67"/>
      <c r="CP8" s="67"/>
      <c r="CQ8" s="67"/>
      <c r="CR8" s="68"/>
      <c r="CS8" s="68"/>
      <c r="CT8" s="68"/>
      <c r="CU8" s="68"/>
      <c r="CV8" s="68"/>
      <c r="CW8" s="68"/>
      <c r="CX8" s="68"/>
      <c r="CY8" s="68"/>
      <c r="CZ8" s="68"/>
      <c r="DA8" s="68"/>
      <c r="DB8" s="68"/>
      <c r="DC8" s="68"/>
    </row>
    <row r="9" spans="1:107" ht="11.25" customHeight="1">
      <c r="A9" s="18"/>
      <c r="B9" s="18">
        <f t="shared" si="0"/>
      </c>
      <c r="C9" s="28" t="str">
        <f>CONCATENATE(B11,"A")</f>
        <v>3A</v>
      </c>
      <c r="D9" s="104" t="s">
        <v>31</v>
      </c>
      <c r="E9" s="121" t="s">
        <v>50</v>
      </c>
      <c r="F9" s="45">
        <v>18</v>
      </c>
      <c r="G9" s="8">
        <f t="shared" si="1"/>
        <v>4</v>
      </c>
      <c r="H9" s="49">
        <v>4</v>
      </c>
      <c r="I9" s="8">
        <f t="shared" si="2"/>
        <v>4</v>
      </c>
      <c r="J9" s="45">
        <v>0</v>
      </c>
      <c r="K9" s="30">
        <f t="shared" si="3"/>
        <v>1</v>
      </c>
      <c r="L9" s="116">
        <v>6</v>
      </c>
      <c r="M9" s="106">
        <f>IF(ISBLANK(L9),"",IF(L9=0,$CL$2,CM9))</f>
        <v>3</v>
      </c>
      <c r="N9" s="115">
        <f>IF(ISNUMBER(M9),IF(ISNUMBER(M9),IF(ISNUMBER(M9),M9+G9+G10+G11+I9+I10+I11+K9+K10+K11,""),""),"")</f>
        <v>35</v>
      </c>
      <c r="O9" s="114">
        <f>IF(ISNUMBER(N9),VLOOKUP(BY9,CA:CB,2,FALSE),"")</f>
        <v>1</v>
      </c>
      <c r="P9" s="19">
        <f t="shared" si="4"/>
        <v>9</v>
      </c>
      <c r="Q9" s="9">
        <f aca="true" t="shared" si="31" ref="Q9:Q72">IF(ISNUMBER(P9),VLOOKUP(V9,W$1:X$65536,2,FALSE),"")</f>
        <v>5</v>
      </c>
      <c r="R9" s="38"/>
      <c r="S9" s="55">
        <f t="shared" si="21"/>
        <v>4</v>
      </c>
      <c r="T9" s="61">
        <f t="shared" si="22"/>
        <v>4</v>
      </c>
      <c r="U9" s="33">
        <f t="shared" si="23"/>
        <v>1</v>
      </c>
      <c r="V9" s="62">
        <f t="shared" si="24"/>
        <v>109104101104</v>
      </c>
      <c r="W9" s="62">
        <f t="shared" si="25"/>
        <v>110104101105</v>
      </c>
      <c r="X9" s="35">
        <f t="shared" si="26"/>
        <v>6</v>
      </c>
      <c r="AA9" s="35">
        <f t="shared" si="6"/>
        <v>18</v>
      </c>
      <c r="AB9" s="35">
        <f t="shared" si="11"/>
        <v>4</v>
      </c>
      <c r="AD9" s="35">
        <f t="shared" si="12"/>
        <v>4</v>
      </c>
      <c r="AE9" s="35">
        <f t="shared" si="27"/>
        <v>4</v>
      </c>
      <c r="AG9" s="35">
        <f t="shared" si="7"/>
        <v>0</v>
      </c>
      <c r="AH9" s="35">
        <f t="shared" si="28"/>
        <v>1</v>
      </c>
      <c r="AJ9" s="35">
        <f t="shared" si="8"/>
        <v>2</v>
      </c>
      <c r="AK9" s="35">
        <f t="shared" si="29"/>
        <v>6</v>
      </c>
      <c r="AM9" s="35">
        <f>IF(ISNUMBER(SMALL(#REF!,ROW()-2)),SMALL(#REF!,ROW()-2),"")</f>
      </c>
      <c r="AN9" s="35">
        <f t="shared" si="30"/>
        <v>1</v>
      </c>
      <c r="AP9" s="112" t="e">
        <f>IF(#REF!,#REF!+0,)</f>
        <v>#REF!</v>
      </c>
      <c r="AQ9" s="57">
        <f t="shared" si="9"/>
      </c>
      <c r="AR9" s="35">
        <f t="shared" si="13"/>
        <v>1</v>
      </c>
      <c r="AS9" s="109">
        <f>IF(ISNUMBER(AP9),VLOOKUP(AP9,AQ:AR,2,FALSE),"")</f>
      </c>
      <c r="AT9" s="63"/>
      <c r="AU9" s="109">
        <f>N9</f>
        <v>35</v>
      </c>
      <c r="AV9" s="35">
        <f t="shared" si="10"/>
        <v>49</v>
      </c>
      <c r="AW9" s="35">
        <f t="shared" si="14"/>
        <v>7</v>
      </c>
      <c r="AX9" s="109">
        <f>IF(ISNUMBER(AU9),VLOOKUP(AU9,AV:AW,2,FALSE),"")</f>
        <v>1</v>
      </c>
      <c r="AZ9" s="35">
        <f t="shared" si="15"/>
        <v>10</v>
      </c>
      <c r="BA9" s="35">
        <f t="shared" si="16"/>
        <v>5</v>
      </c>
      <c r="BR9" s="109">
        <f>N9</f>
        <v>35</v>
      </c>
      <c r="BS9" s="109">
        <f>SUM(G9,G10,G11)</f>
        <v>14</v>
      </c>
      <c r="BT9" s="119">
        <f>SUM(J9,J10,J11)</f>
        <v>0</v>
      </c>
      <c r="BU9" s="119">
        <f>M9</f>
        <v>3</v>
      </c>
      <c r="BV9" s="119" t="e">
        <f>#REF!</f>
        <v>#REF!</v>
      </c>
      <c r="BW9" s="119">
        <f>SUM(I9,I10,I11)</f>
        <v>15</v>
      </c>
      <c r="BX9" s="119" t="e">
        <f>#REF!</f>
        <v>#REF!</v>
      </c>
      <c r="BY9" s="120">
        <f>IF(ISNUMBER(N9),CONCATENATE(BR9+10,BS9+10,BT9+10,BU9+10,BW9+10)+0,"")</f>
        <v>4524101325</v>
      </c>
      <c r="BZ9" s="120">
        <f>IF(ISNUMBER(SMALL(BY:BY,ROW()-2)),SMALL(BY:BY,ROW()-2),"")</f>
        <v>5927101534</v>
      </c>
      <c r="CA9" s="62">
        <f t="shared" si="17"/>
        <v>5927101534</v>
      </c>
      <c r="CB9" s="35">
        <f t="shared" si="18"/>
        <v>7</v>
      </c>
      <c r="CJ9" s="67"/>
      <c r="CK9" s="67"/>
      <c r="CL9" s="67">
        <f t="shared" si="19"/>
        <v>4</v>
      </c>
      <c r="CM9" s="106">
        <f>VLOOKUP(L9,AJ:AK,2,FALSE)</f>
        <v>3</v>
      </c>
      <c r="CN9" s="69">
        <f t="shared" si="20"/>
        <v>4</v>
      </c>
      <c r="CO9" s="67"/>
      <c r="CP9" s="67"/>
      <c r="CQ9" s="67"/>
      <c r="CR9" s="68"/>
      <c r="CS9" s="68"/>
      <c r="CT9" s="68"/>
      <c r="CU9" s="68"/>
      <c r="CV9" s="68"/>
      <c r="CW9" s="68"/>
      <c r="CX9" s="68"/>
      <c r="CY9" s="68"/>
      <c r="CZ9" s="68"/>
      <c r="DA9" s="68"/>
      <c r="DB9" s="68"/>
      <c r="DC9" s="68"/>
    </row>
    <row r="10" spans="1:107" ht="11.25" customHeight="1">
      <c r="A10" s="18"/>
      <c r="B10" s="18">
        <f t="shared" si="0"/>
      </c>
      <c r="C10" s="28" t="str">
        <f>CONCATENATE(B11,"B")</f>
        <v>3B</v>
      </c>
      <c r="D10" s="104" t="s">
        <v>32</v>
      </c>
      <c r="E10" s="124"/>
      <c r="F10" s="45">
        <v>19</v>
      </c>
      <c r="G10" s="8">
        <f t="shared" si="1"/>
        <v>3</v>
      </c>
      <c r="H10" s="49">
        <v>3</v>
      </c>
      <c r="I10" s="8">
        <f t="shared" si="2"/>
        <v>3</v>
      </c>
      <c r="J10" s="45">
        <v>0</v>
      </c>
      <c r="K10" s="8">
        <f t="shared" si="3"/>
        <v>1</v>
      </c>
      <c r="L10" s="116"/>
      <c r="M10" s="106"/>
      <c r="N10" s="106"/>
      <c r="O10" s="114"/>
      <c r="P10" s="19">
        <f t="shared" si="4"/>
        <v>7</v>
      </c>
      <c r="Q10" s="9">
        <f t="shared" si="31"/>
        <v>3</v>
      </c>
      <c r="R10" s="38"/>
      <c r="S10" s="55">
        <f t="shared" si="21"/>
        <v>3</v>
      </c>
      <c r="T10" s="61">
        <f t="shared" si="22"/>
        <v>3</v>
      </c>
      <c r="U10" s="33">
        <f t="shared" si="23"/>
        <v>1</v>
      </c>
      <c r="V10" s="62">
        <f t="shared" si="24"/>
        <v>107103101103</v>
      </c>
      <c r="W10" s="62">
        <f t="shared" si="25"/>
        <v>111104101106</v>
      </c>
      <c r="X10" s="35">
        <f t="shared" si="26"/>
        <v>7</v>
      </c>
      <c r="AA10" s="35">
        <f t="shared" si="6"/>
        <v>18</v>
      </c>
      <c r="AB10" s="35">
        <f t="shared" si="11"/>
        <v>4</v>
      </c>
      <c r="AD10" s="35">
        <f t="shared" si="12"/>
        <v>7</v>
      </c>
      <c r="AE10" s="35">
        <f t="shared" si="27"/>
        <v>5</v>
      </c>
      <c r="AG10" s="35">
        <f t="shared" si="7"/>
        <v>0</v>
      </c>
      <c r="AH10" s="35">
        <f t="shared" si="28"/>
        <v>1</v>
      </c>
      <c r="AJ10" s="35">
        <f t="shared" si="8"/>
      </c>
      <c r="AK10" s="35">
        <f t="shared" si="29"/>
        <v>7</v>
      </c>
      <c r="AM10" s="35">
        <f>IF(ISNUMBER(SMALL(#REF!,ROW()-2)),SMALL(#REF!,ROW()-2),"")</f>
      </c>
      <c r="AN10" s="35">
        <f t="shared" si="30"/>
        <v>1</v>
      </c>
      <c r="AP10" s="112"/>
      <c r="AQ10" s="57">
        <f t="shared" si="9"/>
      </c>
      <c r="AR10" s="35">
        <f t="shared" si="13"/>
        <v>1</v>
      </c>
      <c r="AS10" s="109"/>
      <c r="AT10" s="63"/>
      <c r="AU10" s="109"/>
      <c r="AV10" s="35">
        <f t="shared" si="10"/>
      </c>
      <c r="AW10" s="35">
        <f t="shared" si="14"/>
        <v>8</v>
      </c>
      <c r="AX10" s="109"/>
      <c r="AZ10" s="35">
        <f t="shared" si="15"/>
        <v>11</v>
      </c>
      <c r="BA10" s="35">
        <f t="shared" si="16"/>
        <v>6</v>
      </c>
      <c r="BR10" s="109"/>
      <c r="BS10" s="109"/>
      <c r="BT10" s="109"/>
      <c r="BU10" s="109"/>
      <c r="BV10" s="119"/>
      <c r="BW10" s="109"/>
      <c r="BX10" s="119"/>
      <c r="BY10" s="120"/>
      <c r="BZ10" s="120"/>
      <c r="CA10" s="62">
        <f t="shared" si="17"/>
      </c>
      <c r="CB10" s="35">
        <f t="shared" si="18"/>
        <v>8</v>
      </c>
      <c r="CJ10" s="67"/>
      <c r="CK10" s="67"/>
      <c r="CL10" s="67">
        <f t="shared" si="19"/>
        <v>3</v>
      </c>
      <c r="CM10" s="106"/>
      <c r="CN10" s="69">
        <f t="shared" si="20"/>
        <v>3</v>
      </c>
      <c r="CO10" s="67"/>
      <c r="CP10" s="67"/>
      <c r="CQ10" s="67"/>
      <c r="CR10" s="68"/>
      <c r="CS10" s="68"/>
      <c r="CT10" s="68"/>
      <c r="CU10" s="68"/>
      <c r="CV10" s="68"/>
      <c r="CW10" s="68"/>
      <c r="CX10" s="68"/>
      <c r="CY10" s="68"/>
      <c r="CZ10" s="68"/>
      <c r="DA10" s="68"/>
      <c r="DB10" s="68"/>
      <c r="DC10" s="68"/>
    </row>
    <row r="11" spans="1:107" ht="11.25" customHeight="1">
      <c r="A11" s="18"/>
      <c r="B11" s="18">
        <f t="shared" si="0"/>
        <v>3</v>
      </c>
      <c r="C11" s="28" t="str">
        <f>CONCATENATE(B11,"C")</f>
        <v>3C</v>
      </c>
      <c r="D11" s="104" t="s">
        <v>33</v>
      </c>
      <c r="E11" s="125"/>
      <c r="F11" s="45">
        <v>15</v>
      </c>
      <c r="G11" s="8">
        <f t="shared" si="1"/>
        <v>7</v>
      </c>
      <c r="H11" s="75">
        <v>16</v>
      </c>
      <c r="I11" s="8">
        <f t="shared" si="2"/>
        <v>8</v>
      </c>
      <c r="J11" s="45">
        <v>0</v>
      </c>
      <c r="K11" s="8">
        <f t="shared" si="3"/>
        <v>1</v>
      </c>
      <c r="L11" s="116"/>
      <c r="M11" s="107"/>
      <c r="N11" s="107"/>
      <c r="O11" s="114"/>
      <c r="P11" s="19">
        <f t="shared" si="4"/>
        <v>16</v>
      </c>
      <c r="Q11" s="9">
        <f t="shared" si="31"/>
        <v>15</v>
      </c>
      <c r="R11" s="38"/>
      <c r="S11" s="55">
        <f t="shared" si="21"/>
        <v>7</v>
      </c>
      <c r="T11" s="61">
        <f t="shared" si="22"/>
        <v>8</v>
      </c>
      <c r="U11" s="33">
        <f t="shared" si="23"/>
        <v>1</v>
      </c>
      <c r="V11" s="62">
        <f t="shared" si="24"/>
        <v>116107101108</v>
      </c>
      <c r="W11" s="62">
        <f t="shared" si="25"/>
        <v>111107101103</v>
      </c>
      <c r="X11" s="35">
        <f t="shared" si="26"/>
        <v>8</v>
      </c>
      <c r="AA11" s="35">
        <f t="shared" si="6"/>
        <v>18</v>
      </c>
      <c r="AB11" s="35">
        <f t="shared" si="11"/>
        <v>4</v>
      </c>
      <c r="AD11" s="35">
        <f t="shared" si="12"/>
        <v>7</v>
      </c>
      <c r="AE11" s="35">
        <f t="shared" si="27"/>
        <v>5</v>
      </c>
      <c r="AG11" s="35">
        <f t="shared" si="7"/>
        <v>0</v>
      </c>
      <c r="AH11" s="35">
        <f t="shared" si="28"/>
        <v>1</v>
      </c>
      <c r="AJ11" s="35">
        <f t="shared" si="8"/>
      </c>
      <c r="AK11" s="35">
        <f t="shared" si="29"/>
        <v>7</v>
      </c>
      <c r="AM11" s="35">
        <f>IF(ISNUMBER(SMALL(#REF!,ROW()-2)),SMALL(#REF!,ROW()-2),"")</f>
      </c>
      <c r="AN11" s="35">
        <f t="shared" si="30"/>
        <v>1</v>
      </c>
      <c r="AP11" s="112"/>
      <c r="AQ11" s="57">
        <f t="shared" si="9"/>
      </c>
      <c r="AR11" s="35">
        <f t="shared" si="13"/>
        <v>1</v>
      </c>
      <c r="AS11" s="109"/>
      <c r="AT11" s="63"/>
      <c r="AU11" s="109"/>
      <c r="AV11" s="35">
        <f t="shared" si="10"/>
      </c>
      <c r="AW11" s="35">
        <f t="shared" si="14"/>
        <v>8</v>
      </c>
      <c r="AX11" s="109"/>
      <c r="AZ11" s="35">
        <f t="shared" si="15"/>
        <v>11</v>
      </c>
      <c r="BA11" s="35">
        <f t="shared" si="16"/>
        <v>6</v>
      </c>
      <c r="BR11" s="109"/>
      <c r="BS11" s="109"/>
      <c r="BT11" s="109"/>
      <c r="BU11" s="109"/>
      <c r="BV11" s="119"/>
      <c r="BW11" s="109"/>
      <c r="BX11" s="119"/>
      <c r="BY11" s="120"/>
      <c r="BZ11" s="120"/>
      <c r="CA11" s="62">
        <f t="shared" si="17"/>
      </c>
      <c r="CB11" s="35">
        <f t="shared" si="18"/>
        <v>8</v>
      </c>
      <c r="CJ11" s="67"/>
      <c r="CK11" s="67"/>
      <c r="CL11" s="67">
        <f t="shared" si="19"/>
        <v>7</v>
      </c>
      <c r="CM11" s="107"/>
      <c r="CN11" s="69">
        <f t="shared" si="20"/>
        <v>8</v>
      </c>
      <c r="CO11" s="67"/>
      <c r="CP11" s="67"/>
      <c r="CQ11" s="67"/>
      <c r="CR11" s="68"/>
      <c r="CS11" s="68"/>
      <c r="CT11" s="68"/>
      <c r="CU11" s="68"/>
      <c r="CV11" s="68"/>
      <c r="CW11" s="68"/>
      <c r="CX11" s="68"/>
      <c r="CY11" s="68"/>
      <c r="CZ11" s="68"/>
      <c r="DA11" s="68"/>
      <c r="DB11" s="68"/>
      <c r="DC11" s="68"/>
    </row>
    <row r="12" spans="1:107" ht="11.25" customHeight="1">
      <c r="A12" s="18"/>
      <c r="B12" s="18">
        <f t="shared" si="0"/>
      </c>
      <c r="C12" s="28" t="str">
        <f>CONCATENATE(B14,"A")</f>
        <v>4A</v>
      </c>
      <c r="D12" s="104" t="s">
        <v>34</v>
      </c>
      <c r="E12" s="121" t="s">
        <v>51</v>
      </c>
      <c r="F12" s="45">
        <v>13</v>
      </c>
      <c r="G12" s="8">
        <f t="shared" si="1"/>
        <v>9</v>
      </c>
      <c r="H12" s="49">
        <v>16</v>
      </c>
      <c r="I12" s="8">
        <f t="shared" si="2"/>
        <v>8</v>
      </c>
      <c r="J12" s="45">
        <v>0</v>
      </c>
      <c r="K12" s="19">
        <f t="shared" si="3"/>
        <v>1</v>
      </c>
      <c r="L12" s="116">
        <v>5</v>
      </c>
      <c r="M12" s="105">
        <f>IF(ISBLANK(L12),"",IF(L12=0,$CL$2,CM12))</f>
        <v>4</v>
      </c>
      <c r="N12" s="115">
        <f>IF(ISNUMBER(M12),IF(ISNUMBER(M12),IF(ISNUMBER(M12),M12+G12+G13+G14+I12+I13+I14+K12+K13+K14,""),""),"")</f>
        <v>46</v>
      </c>
      <c r="O12" s="114">
        <f>IF(ISNUMBER(N12),VLOOKUP(BY12,CA:CB,2,FALSE),"")</f>
        <v>5</v>
      </c>
      <c r="P12" s="19">
        <f aca="true" t="shared" si="32" ref="P12:P75">IF(ISNUMBER(G12),IF(ISNUMBER(I12),IF(ISNUMBER(K12),SUM(G12,I12,K12),""),""),"")</f>
        <v>18</v>
      </c>
      <c r="Q12" s="20">
        <f t="shared" si="31"/>
        <v>17</v>
      </c>
      <c r="R12" s="39"/>
      <c r="S12" s="55">
        <f t="shared" si="21"/>
        <v>9</v>
      </c>
      <c r="T12" s="61">
        <f t="shared" si="22"/>
        <v>8</v>
      </c>
      <c r="U12" s="33">
        <f t="shared" si="23"/>
        <v>1</v>
      </c>
      <c r="V12" s="62">
        <f t="shared" si="24"/>
        <v>118109101108</v>
      </c>
      <c r="W12" s="62">
        <f t="shared" si="25"/>
        <v>113108101104</v>
      </c>
      <c r="X12" s="35">
        <f t="shared" si="26"/>
        <v>9</v>
      </c>
      <c r="AA12" s="35">
        <f t="shared" si="6"/>
        <v>18</v>
      </c>
      <c r="AB12" s="35">
        <f t="shared" si="11"/>
        <v>4</v>
      </c>
      <c r="AD12" s="35">
        <f t="shared" si="12"/>
        <v>7</v>
      </c>
      <c r="AE12" s="35">
        <f t="shared" si="27"/>
        <v>5</v>
      </c>
      <c r="AG12" s="35">
        <f t="shared" si="7"/>
        <v>0</v>
      </c>
      <c r="AH12" s="35">
        <f t="shared" si="28"/>
        <v>1</v>
      </c>
      <c r="AJ12" s="35">
        <f t="shared" si="8"/>
      </c>
      <c r="AK12" s="35">
        <f t="shared" si="29"/>
        <v>7</v>
      </c>
      <c r="AM12" s="35">
        <f>IF(ISNUMBER(SMALL(#REF!,ROW()-2)),SMALL(#REF!,ROW()-2),"")</f>
      </c>
      <c r="AN12" s="35">
        <f t="shared" si="30"/>
        <v>1</v>
      </c>
      <c r="AP12" s="112" t="e">
        <f>IF(#REF!,#REF!+0,)</f>
        <v>#REF!</v>
      </c>
      <c r="AQ12" s="57">
        <f t="shared" si="9"/>
      </c>
      <c r="AR12" s="35">
        <f t="shared" si="13"/>
        <v>1</v>
      </c>
      <c r="AS12" s="109">
        <f>IF(ISNUMBER(AP12),VLOOKUP(AP12,AQ:AR,2,FALSE),"")</f>
      </c>
      <c r="AT12" s="63"/>
      <c r="AU12" s="109">
        <f>N12</f>
        <v>46</v>
      </c>
      <c r="AV12" s="35">
        <f t="shared" si="10"/>
      </c>
      <c r="AW12" s="35">
        <f t="shared" si="14"/>
        <v>8</v>
      </c>
      <c r="AX12" s="109">
        <f>IF(ISNUMBER(AU12),VLOOKUP(AU12,AV:AW,2,FALSE),"")</f>
        <v>5</v>
      </c>
      <c r="AZ12" s="35">
        <f t="shared" si="15"/>
        <v>13</v>
      </c>
      <c r="BA12" s="35">
        <f t="shared" si="16"/>
        <v>7</v>
      </c>
      <c r="BR12" s="109">
        <f>N12</f>
        <v>46</v>
      </c>
      <c r="BS12" s="109">
        <f>SUM(G12,G13,G14)</f>
        <v>15</v>
      </c>
      <c r="BT12" s="119">
        <f>SUM(J12,J13,J14)</f>
        <v>0</v>
      </c>
      <c r="BU12" s="119">
        <f>M12</f>
        <v>4</v>
      </c>
      <c r="BV12" s="119" t="e">
        <f>#REF!</f>
        <v>#REF!</v>
      </c>
      <c r="BW12" s="119">
        <f>SUM(I12,I13,I14)</f>
        <v>24</v>
      </c>
      <c r="BX12" s="119" t="e">
        <f>#REF!</f>
        <v>#REF!</v>
      </c>
      <c r="BY12" s="120">
        <f>IF(ISNUMBER(N12),CONCATENATE(BR12+10,BS12+10,BT12+10,BU12+10,BW12+10)+0,"")</f>
        <v>5625101434</v>
      </c>
      <c r="BZ12" s="120">
        <f>IF(ISNUMBER(SMALL(BY:BY,ROW()-2)),SMALL(BY:BY,ROW()-2),"")</f>
      </c>
      <c r="CA12" s="62">
        <f t="shared" si="17"/>
      </c>
      <c r="CB12" s="35">
        <f t="shared" si="18"/>
        <v>8</v>
      </c>
      <c r="CJ12" s="67"/>
      <c r="CK12" s="67"/>
      <c r="CL12" s="67">
        <f t="shared" si="19"/>
        <v>9</v>
      </c>
      <c r="CM12" s="105">
        <f>VLOOKUP(L12,AJ:AK,2,FALSE)</f>
        <v>4</v>
      </c>
      <c r="CN12" s="69">
        <f t="shared" si="20"/>
        <v>8</v>
      </c>
      <c r="CO12" s="67"/>
      <c r="CP12" s="67"/>
      <c r="CQ12" s="67"/>
      <c r="CR12" s="68"/>
      <c r="CS12" s="68"/>
      <c r="CT12" s="68"/>
      <c r="CU12" s="68"/>
      <c r="CV12" s="68"/>
      <c r="CW12" s="68"/>
      <c r="CX12" s="68"/>
      <c r="CY12" s="68"/>
      <c r="CZ12" s="68"/>
      <c r="DA12" s="68"/>
      <c r="DB12" s="68"/>
      <c r="DC12" s="68"/>
    </row>
    <row r="13" spans="1:107" ht="11.25" customHeight="1">
      <c r="A13" s="18"/>
      <c r="B13" s="18">
        <f t="shared" si="0"/>
      </c>
      <c r="C13" s="28" t="str">
        <f>CONCATENATE(B14,"B")</f>
        <v>4B</v>
      </c>
      <c r="D13" s="104" t="s">
        <v>35</v>
      </c>
      <c r="E13" s="124"/>
      <c r="F13" s="45">
        <v>20</v>
      </c>
      <c r="G13" s="8">
        <f t="shared" si="1"/>
        <v>2</v>
      </c>
      <c r="H13" s="49">
        <v>7</v>
      </c>
      <c r="I13" s="8">
        <f t="shared" si="2"/>
        <v>5</v>
      </c>
      <c r="J13" s="45">
        <v>0</v>
      </c>
      <c r="K13" s="19">
        <f t="shared" si="3"/>
        <v>1</v>
      </c>
      <c r="L13" s="116"/>
      <c r="M13" s="105"/>
      <c r="N13" s="106"/>
      <c r="O13" s="114"/>
      <c r="P13" s="19">
        <f t="shared" si="32"/>
        <v>8</v>
      </c>
      <c r="Q13" s="20">
        <f t="shared" si="31"/>
        <v>4</v>
      </c>
      <c r="R13" s="39"/>
      <c r="S13" s="55">
        <f t="shared" si="21"/>
        <v>2</v>
      </c>
      <c r="T13" s="61">
        <f t="shared" si="22"/>
        <v>5</v>
      </c>
      <c r="U13" s="33">
        <f t="shared" si="23"/>
        <v>1</v>
      </c>
      <c r="V13" s="62">
        <f t="shared" si="24"/>
        <v>108102101105</v>
      </c>
      <c r="W13" s="62">
        <f t="shared" si="25"/>
        <v>113110101102</v>
      </c>
      <c r="X13" s="35">
        <f t="shared" si="26"/>
        <v>10</v>
      </c>
      <c r="AA13" s="35">
        <f t="shared" si="6"/>
        <v>17</v>
      </c>
      <c r="AB13" s="35">
        <f t="shared" si="11"/>
        <v>5</v>
      </c>
      <c r="AD13" s="35">
        <f t="shared" si="12"/>
        <v>8</v>
      </c>
      <c r="AE13" s="35">
        <f t="shared" si="27"/>
        <v>6</v>
      </c>
      <c r="AG13" s="35">
        <f t="shared" si="7"/>
        <v>0</v>
      </c>
      <c r="AH13" s="35">
        <f t="shared" si="28"/>
        <v>1</v>
      </c>
      <c r="AJ13" s="35">
        <f t="shared" si="8"/>
      </c>
      <c r="AK13" s="35">
        <f t="shared" si="29"/>
        <v>7</v>
      </c>
      <c r="AM13" s="35">
        <f>IF(ISNUMBER(SMALL(#REF!,ROW()-2)),SMALL(#REF!,ROW()-2),"")</f>
      </c>
      <c r="AN13" s="35">
        <f t="shared" si="30"/>
        <v>1</v>
      </c>
      <c r="AP13" s="112"/>
      <c r="AQ13" s="57">
        <f t="shared" si="9"/>
      </c>
      <c r="AR13" s="35">
        <f t="shared" si="13"/>
        <v>1</v>
      </c>
      <c r="AS13" s="109"/>
      <c r="AT13" s="63"/>
      <c r="AU13" s="109"/>
      <c r="AV13" s="35">
        <f t="shared" si="10"/>
      </c>
      <c r="AW13" s="35">
        <f t="shared" si="14"/>
        <v>8</v>
      </c>
      <c r="AX13" s="109"/>
      <c r="AZ13" s="35">
        <f t="shared" si="15"/>
        <v>13</v>
      </c>
      <c r="BA13" s="35">
        <f t="shared" si="16"/>
        <v>7</v>
      </c>
      <c r="BR13" s="109"/>
      <c r="BS13" s="109"/>
      <c r="BT13" s="109"/>
      <c r="BU13" s="109"/>
      <c r="BV13" s="119"/>
      <c r="BW13" s="109"/>
      <c r="BX13" s="119"/>
      <c r="BY13" s="120"/>
      <c r="BZ13" s="120"/>
      <c r="CA13" s="62">
        <f t="shared" si="17"/>
      </c>
      <c r="CB13" s="35">
        <f t="shared" si="18"/>
        <v>8</v>
      </c>
      <c r="CJ13" s="67"/>
      <c r="CK13" s="67"/>
      <c r="CL13" s="67">
        <f t="shared" si="19"/>
        <v>2</v>
      </c>
      <c r="CM13" s="105"/>
      <c r="CN13" s="69">
        <f t="shared" si="20"/>
        <v>5</v>
      </c>
      <c r="CO13" s="67"/>
      <c r="CP13" s="67"/>
      <c r="CQ13" s="67"/>
      <c r="CR13" s="68"/>
      <c r="CS13" s="68"/>
      <c r="CT13" s="68"/>
      <c r="CU13" s="68"/>
      <c r="CV13" s="68"/>
      <c r="CW13" s="68"/>
      <c r="CX13" s="68"/>
      <c r="CY13" s="68"/>
      <c r="CZ13" s="68"/>
      <c r="DA13" s="68"/>
      <c r="DB13" s="68"/>
      <c r="DC13" s="68"/>
    </row>
    <row r="14" spans="1:107" ht="11.25" customHeight="1">
      <c r="A14" s="18"/>
      <c r="B14" s="18">
        <f t="shared" si="0"/>
        <v>4</v>
      </c>
      <c r="C14" s="28" t="str">
        <f>CONCATENATE(B14,"C")</f>
        <v>4C</v>
      </c>
      <c r="D14" s="104" t="s">
        <v>36</v>
      </c>
      <c r="E14" s="125"/>
      <c r="F14" s="45">
        <v>18</v>
      </c>
      <c r="G14" s="8">
        <f t="shared" si="1"/>
        <v>4</v>
      </c>
      <c r="H14" s="75">
        <v>25</v>
      </c>
      <c r="I14" s="8">
        <f t="shared" si="2"/>
        <v>11</v>
      </c>
      <c r="J14" s="45">
        <v>0</v>
      </c>
      <c r="K14" s="19">
        <f t="shared" si="3"/>
        <v>1</v>
      </c>
      <c r="L14" s="116"/>
      <c r="M14" s="105"/>
      <c r="N14" s="106"/>
      <c r="O14" s="114"/>
      <c r="P14" s="19">
        <f t="shared" si="32"/>
        <v>16</v>
      </c>
      <c r="Q14" s="20">
        <f t="shared" si="31"/>
        <v>13</v>
      </c>
      <c r="R14" s="39"/>
      <c r="S14" s="55">
        <f t="shared" si="21"/>
        <v>4</v>
      </c>
      <c r="T14" s="61">
        <f t="shared" si="22"/>
        <v>11</v>
      </c>
      <c r="U14" s="33">
        <f t="shared" si="23"/>
        <v>1</v>
      </c>
      <c r="V14" s="62">
        <f t="shared" si="24"/>
        <v>116104101111</v>
      </c>
      <c r="W14" s="62">
        <f t="shared" si="25"/>
        <v>115103101111</v>
      </c>
      <c r="X14" s="35">
        <f t="shared" si="26"/>
        <v>11</v>
      </c>
      <c r="AA14" s="35">
        <f t="shared" si="6"/>
        <v>16</v>
      </c>
      <c r="AB14" s="35">
        <f t="shared" si="11"/>
        <v>6</v>
      </c>
      <c r="AD14" s="35">
        <f t="shared" si="12"/>
        <v>9</v>
      </c>
      <c r="AE14" s="35">
        <f t="shared" si="27"/>
        <v>7</v>
      </c>
      <c r="AG14" s="35">
        <f t="shared" si="7"/>
        <v>0</v>
      </c>
      <c r="AH14" s="35">
        <f t="shared" si="28"/>
        <v>1</v>
      </c>
      <c r="AJ14" s="35">
        <f t="shared" si="8"/>
      </c>
      <c r="AK14" s="35">
        <f t="shared" si="29"/>
        <v>7</v>
      </c>
      <c r="AM14" s="35">
        <f>IF(ISNUMBER(SMALL(#REF!,ROW()-2)),SMALL(#REF!,ROW()-2),"")</f>
      </c>
      <c r="AN14" s="35">
        <f t="shared" si="30"/>
        <v>1</v>
      </c>
      <c r="AP14" s="112"/>
      <c r="AQ14" s="57">
        <f t="shared" si="9"/>
      </c>
      <c r="AR14" s="35">
        <f t="shared" si="13"/>
        <v>1</v>
      </c>
      <c r="AS14" s="109"/>
      <c r="AT14" s="63"/>
      <c r="AU14" s="109"/>
      <c r="AV14" s="35">
        <f t="shared" si="10"/>
      </c>
      <c r="AW14" s="35">
        <f t="shared" si="14"/>
        <v>8</v>
      </c>
      <c r="AX14" s="109"/>
      <c r="AZ14" s="35">
        <f t="shared" si="15"/>
        <v>15</v>
      </c>
      <c r="BA14" s="35">
        <f t="shared" si="16"/>
        <v>8</v>
      </c>
      <c r="BR14" s="109"/>
      <c r="BS14" s="109"/>
      <c r="BT14" s="109"/>
      <c r="BU14" s="109"/>
      <c r="BV14" s="119"/>
      <c r="BW14" s="109"/>
      <c r="BX14" s="119"/>
      <c r="BY14" s="120"/>
      <c r="BZ14" s="120"/>
      <c r="CA14" s="62">
        <f t="shared" si="17"/>
      </c>
      <c r="CB14" s="35">
        <f t="shared" si="18"/>
        <v>8</v>
      </c>
      <c r="CJ14" s="67"/>
      <c r="CK14" s="67"/>
      <c r="CL14" s="67">
        <f t="shared" si="19"/>
        <v>4</v>
      </c>
      <c r="CM14" s="105"/>
      <c r="CN14" s="69">
        <f t="shared" si="20"/>
        <v>11</v>
      </c>
      <c r="CO14" s="67"/>
      <c r="CP14" s="67"/>
      <c r="CQ14" s="67"/>
      <c r="CR14" s="68"/>
      <c r="CS14" s="68"/>
      <c r="CT14" s="68"/>
      <c r="CU14" s="68"/>
      <c r="CV14" s="68"/>
      <c r="CW14" s="68"/>
      <c r="CX14" s="68"/>
      <c r="CY14" s="68"/>
      <c r="CZ14" s="68"/>
      <c r="DA14" s="68"/>
      <c r="DB14" s="68"/>
      <c r="DC14" s="68"/>
    </row>
    <row r="15" spans="1:107" ht="11.25" customHeight="1">
      <c r="A15" s="18"/>
      <c r="B15" s="18">
        <f t="shared" si="0"/>
      </c>
      <c r="C15" s="28" t="str">
        <f>CONCATENATE(B17,"A")</f>
        <v>5A</v>
      </c>
      <c r="D15" s="104" t="s">
        <v>37</v>
      </c>
      <c r="E15" s="121" t="s">
        <v>52</v>
      </c>
      <c r="F15" s="45">
        <v>16</v>
      </c>
      <c r="G15" s="8">
        <f t="shared" si="1"/>
        <v>6</v>
      </c>
      <c r="H15" s="49">
        <v>16</v>
      </c>
      <c r="I15" s="8">
        <f t="shared" si="2"/>
        <v>8</v>
      </c>
      <c r="J15" s="45">
        <v>0</v>
      </c>
      <c r="K15" s="30">
        <f t="shared" si="3"/>
        <v>1</v>
      </c>
      <c r="L15" s="116">
        <v>2</v>
      </c>
      <c r="M15" s="106">
        <f>IF(ISBLANK(L15),"",IF(L15=0,$CL$2,CM15))</f>
        <v>6</v>
      </c>
      <c r="N15" s="115">
        <f>IF(ISNUMBER(M15),IF(ISNUMBER(M15),IF(ISNUMBER(M15),M15+G15+G16+G17+I15+I16+I17+K15+K16+K17,""),""),"")</f>
        <v>47</v>
      </c>
      <c r="O15" s="114">
        <f>IF(ISNUMBER(N15),VLOOKUP(BY15,CA:CB,2,FALSE),"")</f>
        <v>6</v>
      </c>
      <c r="P15" s="19">
        <f t="shared" si="32"/>
        <v>15</v>
      </c>
      <c r="Q15" s="9">
        <f t="shared" si="31"/>
        <v>12</v>
      </c>
      <c r="R15" s="39"/>
      <c r="S15" s="55">
        <f t="shared" si="21"/>
        <v>6</v>
      </c>
      <c r="T15" s="61">
        <f t="shared" si="22"/>
        <v>8</v>
      </c>
      <c r="U15" s="33">
        <f t="shared" si="23"/>
        <v>1</v>
      </c>
      <c r="V15" s="62">
        <f t="shared" si="24"/>
        <v>115106101108</v>
      </c>
      <c r="W15" s="62">
        <f t="shared" si="25"/>
        <v>115106101108</v>
      </c>
      <c r="X15" s="35">
        <f t="shared" si="26"/>
        <v>12</v>
      </c>
      <c r="AA15" s="35">
        <f t="shared" si="6"/>
        <v>16</v>
      </c>
      <c r="AB15" s="35">
        <f t="shared" si="11"/>
        <v>6</v>
      </c>
      <c r="AD15" s="35">
        <f t="shared" si="12"/>
        <v>16</v>
      </c>
      <c r="AE15" s="35">
        <f t="shared" si="27"/>
        <v>8</v>
      </c>
      <c r="AG15" s="35">
        <f t="shared" si="7"/>
        <v>0</v>
      </c>
      <c r="AH15" s="35">
        <f t="shared" si="28"/>
        <v>1</v>
      </c>
      <c r="AJ15" s="35">
        <f t="shared" si="8"/>
      </c>
      <c r="AK15" s="35">
        <f t="shared" si="29"/>
        <v>7</v>
      </c>
      <c r="AM15" s="35">
        <f>IF(ISNUMBER(SMALL(#REF!,ROW()-2)),SMALL(#REF!,ROW()-2),"")</f>
      </c>
      <c r="AN15" s="35">
        <f t="shared" si="30"/>
        <v>1</v>
      </c>
      <c r="AP15" s="112" t="e">
        <f>IF(#REF!,#REF!+0,)</f>
        <v>#REF!</v>
      </c>
      <c r="AQ15" s="57">
        <f t="shared" si="9"/>
      </c>
      <c r="AR15" s="35">
        <f t="shared" si="13"/>
        <v>1</v>
      </c>
      <c r="AS15" s="109">
        <f>IF(ISNUMBER(AP15),VLOOKUP(AP15,AQ:AR,2,FALSE),"")</f>
      </c>
      <c r="AT15" s="63"/>
      <c r="AU15" s="109">
        <f>N15</f>
        <v>47</v>
      </c>
      <c r="AV15" s="35">
        <f t="shared" si="10"/>
      </c>
      <c r="AW15" s="35">
        <f t="shared" si="14"/>
        <v>8</v>
      </c>
      <c r="AX15" s="109">
        <f>IF(ISNUMBER(AU15),VLOOKUP(AU15,AV:AW,2,FALSE),"")</f>
        <v>6</v>
      </c>
      <c r="AZ15" s="35">
        <f t="shared" si="15"/>
        <v>15</v>
      </c>
      <c r="BA15" s="35">
        <f t="shared" si="16"/>
        <v>8</v>
      </c>
      <c r="BR15" s="109">
        <f>N15</f>
        <v>47</v>
      </c>
      <c r="BS15" s="109">
        <f>SUM(G15,G16,G17)</f>
        <v>24</v>
      </c>
      <c r="BT15" s="119">
        <f>SUM(J15,J16,J17)</f>
        <v>0</v>
      </c>
      <c r="BU15" s="119">
        <f>M15</f>
        <v>6</v>
      </c>
      <c r="BV15" s="119" t="e">
        <f>#REF!</f>
        <v>#REF!</v>
      </c>
      <c r="BW15" s="119">
        <f>SUM(I15,I16,I17)</f>
        <v>14</v>
      </c>
      <c r="BX15" s="119" t="e">
        <f>#REF!</f>
        <v>#REF!</v>
      </c>
      <c r="BY15" s="120">
        <f>IF(ISNUMBER(N15),CONCATENATE(BR15+10,BS15+10,BT15+10,BU15+10,BW15+10)+0,"")</f>
        <v>5734101624</v>
      </c>
      <c r="BZ15" s="120">
        <f>IF(ISNUMBER(SMALL(BY:BY,ROW()-2)),SMALL(BY:BY,ROW()-2),"")</f>
      </c>
      <c r="CA15" s="62">
        <f t="shared" si="17"/>
      </c>
      <c r="CB15" s="35">
        <f t="shared" si="18"/>
        <v>8</v>
      </c>
      <c r="CJ15" s="67"/>
      <c r="CK15" s="67"/>
      <c r="CL15" s="67">
        <f t="shared" si="19"/>
        <v>6</v>
      </c>
      <c r="CM15" s="106">
        <f>VLOOKUP(L15,AJ:AK,2,FALSE)</f>
        <v>6</v>
      </c>
      <c r="CN15" s="69">
        <f t="shared" si="20"/>
        <v>8</v>
      </c>
      <c r="CO15" s="67"/>
      <c r="CP15" s="67"/>
      <c r="CQ15" s="67"/>
      <c r="CR15" s="68"/>
      <c r="CS15" s="68"/>
      <c r="CT15" s="68"/>
      <c r="CU15" s="68"/>
      <c r="CV15" s="68"/>
      <c r="CW15" s="68"/>
      <c r="CX15" s="68"/>
      <c r="CY15" s="68"/>
      <c r="CZ15" s="68"/>
      <c r="DA15" s="68"/>
      <c r="DB15" s="68"/>
      <c r="DC15" s="68"/>
    </row>
    <row r="16" spans="1:107" ht="11.25" customHeight="1">
      <c r="A16" s="18"/>
      <c r="B16" s="18">
        <f t="shared" si="0"/>
      </c>
      <c r="C16" s="28" t="str">
        <f>CONCATENATE(B17,"B")</f>
        <v>5B</v>
      </c>
      <c r="D16" s="104" t="s">
        <v>38</v>
      </c>
      <c r="E16" s="124"/>
      <c r="F16" s="45">
        <v>12</v>
      </c>
      <c r="G16" s="8">
        <f t="shared" si="1"/>
        <v>10</v>
      </c>
      <c r="H16" s="49">
        <v>1</v>
      </c>
      <c r="I16" s="8">
        <f t="shared" si="2"/>
        <v>2</v>
      </c>
      <c r="J16" s="45">
        <v>0</v>
      </c>
      <c r="K16" s="8">
        <f t="shared" si="3"/>
        <v>1</v>
      </c>
      <c r="L16" s="116"/>
      <c r="M16" s="106"/>
      <c r="N16" s="106"/>
      <c r="O16" s="114"/>
      <c r="P16" s="19">
        <f t="shared" si="32"/>
        <v>13</v>
      </c>
      <c r="Q16" s="9">
        <f t="shared" si="31"/>
        <v>10</v>
      </c>
      <c r="R16" s="39"/>
      <c r="S16" s="55">
        <f t="shared" si="21"/>
        <v>10</v>
      </c>
      <c r="T16" s="61">
        <f t="shared" si="22"/>
        <v>2</v>
      </c>
      <c r="U16" s="33">
        <f t="shared" si="23"/>
        <v>1</v>
      </c>
      <c r="V16" s="62">
        <f t="shared" si="24"/>
        <v>113110101102</v>
      </c>
      <c r="W16" s="62">
        <f t="shared" si="25"/>
        <v>116104101111</v>
      </c>
      <c r="X16" s="35">
        <f t="shared" si="26"/>
        <v>13</v>
      </c>
      <c r="AA16" s="35">
        <f t="shared" si="6"/>
        <v>15</v>
      </c>
      <c r="AB16" s="35">
        <f t="shared" si="11"/>
        <v>7</v>
      </c>
      <c r="AD16" s="35">
        <f t="shared" si="12"/>
        <v>16</v>
      </c>
      <c r="AE16" s="35">
        <f t="shared" si="27"/>
        <v>8</v>
      </c>
      <c r="AG16" s="35">
        <f t="shared" si="7"/>
        <v>0</v>
      </c>
      <c r="AH16" s="35">
        <f t="shared" si="28"/>
        <v>1</v>
      </c>
      <c r="AJ16" s="35">
        <f t="shared" si="8"/>
      </c>
      <c r="AK16" s="35">
        <f t="shared" si="29"/>
        <v>7</v>
      </c>
      <c r="AM16" s="35">
        <f>IF(ISNUMBER(SMALL(#REF!,ROW()-2)),SMALL(#REF!,ROW()-2),"")</f>
      </c>
      <c r="AN16" s="35">
        <f t="shared" si="30"/>
        <v>1</v>
      </c>
      <c r="AP16" s="112"/>
      <c r="AQ16" s="57">
        <f t="shared" si="9"/>
      </c>
      <c r="AR16" s="35">
        <f t="shared" si="13"/>
        <v>1</v>
      </c>
      <c r="AS16" s="109"/>
      <c r="AT16" s="63"/>
      <c r="AU16" s="109"/>
      <c r="AV16" s="35">
        <f t="shared" si="10"/>
      </c>
      <c r="AW16" s="35">
        <f t="shared" si="14"/>
        <v>8</v>
      </c>
      <c r="AX16" s="109"/>
      <c r="AZ16" s="35">
        <f t="shared" si="15"/>
        <v>16</v>
      </c>
      <c r="BA16" s="35">
        <f t="shared" si="16"/>
        <v>9</v>
      </c>
      <c r="BR16" s="109"/>
      <c r="BS16" s="109"/>
      <c r="BT16" s="109"/>
      <c r="BU16" s="109"/>
      <c r="BV16" s="119"/>
      <c r="BW16" s="109"/>
      <c r="BX16" s="119"/>
      <c r="BY16" s="120"/>
      <c r="BZ16" s="120"/>
      <c r="CA16" s="62">
        <f t="shared" si="17"/>
      </c>
      <c r="CB16" s="35">
        <f t="shared" si="18"/>
        <v>8</v>
      </c>
      <c r="CJ16" s="67"/>
      <c r="CK16" s="67"/>
      <c r="CL16" s="67">
        <f t="shared" si="19"/>
        <v>10</v>
      </c>
      <c r="CM16" s="106"/>
      <c r="CN16" s="69">
        <f t="shared" si="20"/>
        <v>2</v>
      </c>
      <c r="CO16" s="67"/>
      <c r="CP16" s="67"/>
      <c r="CQ16" s="67"/>
      <c r="CR16" s="68"/>
      <c r="CS16" s="68"/>
      <c r="CT16" s="68"/>
      <c r="CU16" s="68"/>
      <c r="CV16" s="68"/>
      <c r="CW16" s="68"/>
      <c r="CX16" s="68"/>
      <c r="CY16" s="68"/>
      <c r="CZ16" s="68"/>
      <c r="DA16" s="68"/>
      <c r="DB16" s="68"/>
      <c r="DC16" s="68"/>
    </row>
    <row r="17" spans="1:107" ht="11.25" customHeight="1">
      <c r="A17" s="18"/>
      <c r="B17" s="18">
        <f t="shared" si="0"/>
        <v>5</v>
      </c>
      <c r="C17" s="28" t="str">
        <f>CONCATENATE(B17,"C")</f>
        <v>5C</v>
      </c>
      <c r="D17" s="104" t="s">
        <v>39</v>
      </c>
      <c r="E17" s="125"/>
      <c r="F17" s="45">
        <v>14</v>
      </c>
      <c r="G17" s="8">
        <f t="shared" si="1"/>
        <v>8</v>
      </c>
      <c r="H17" s="75">
        <v>4</v>
      </c>
      <c r="I17" s="8">
        <f t="shared" si="2"/>
        <v>4</v>
      </c>
      <c r="J17" s="45">
        <v>0</v>
      </c>
      <c r="K17" s="8">
        <f t="shared" si="3"/>
        <v>1</v>
      </c>
      <c r="L17" s="116"/>
      <c r="M17" s="107"/>
      <c r="N17" s="107"/>
      <c r="O17" s="114"/>
      <c r="P17" s="19">
        <f t="shared" si="32"/>
        <v>13</v>
      </c>
      <c r="Q17" s="9">
        <f t="shared" si="31"/>
        <v>9</v>
      </c>
      <c r="R17" s="40"/>
      <c r="S17" s="55">
        <f t="shared" si="21"/>
        <v>8</v>
      </c>
      <c r="T17" s="61">
        <f t="shared" si="22"/>
        <v>4</v>
      </c>
      <c r="U17" s="33">
        <f t="shared" si="23"/>
        <v>1</v>
      </c>
      <c r="V17" s="62">
        <f t="shared" si="24"/>
        <v>113108101104</v>
      </c>
      <c r="W17" s="62">
        <f t="shared" si="25"/>
        <v>116105101110</v>
      </c>
      <c r="X17" s="35">
        <f t="shared" si="26"/>
        <v>14</v>
      </c>
      <c r="AA17" s="35">
        <f t="shared" si="6"/>
        <v>15</v>
      </c>
      <c r="AB17" s="35">
        <f t="shared" si="11"/>
        <v>7</v>
      </c>
      <c r="AD17" s="35">
        <f t="shared" si="12"/>
        <v>16</v>
      </c>
      <c r="AE17" s="35">
        <f t="shared" si="27"/>
        <v>8</v>
      </c>
      <c r="AG17" s="35">
        <f t="shared" si="7"/>
        <v>0</v>
      </c>
      <c r="AH17" s="35">
        <f t="shared" si="28"/>
        <v>1</v>
      </c>
      <c r="AJ17" s="35">
        <f t="shared" si="8"/>
      </c>
      <c r="AK17" s="35">
        <f t="shared" si="29"/>
        <v>7</v>
      </c>
      <c r="AM17" s="35">
        <f>IF(ISNUMBER(SMALL(#REF!,ROW()-2)),SMALL(#REF!,ROW()-2),"")</f>
      </c>
      <c r="AN17" s="35">
        <f t="shared" si="30"/>
        <v>1</v>
      </c>
      <c r="AP17" s="112"/>
      <c r="AQ17" s="57">
        <f t="shared" si="9"/>
      </c>
      <c r="AR17" s="35">
        <f t="shared" si="13"/>
        <v>1</v>
      </c>
      <c r="AS17" s="109"/>
      <c r="AT17" s="63"/>
      <c r="AU17" s="109"/>
      <c r="AV17" s="35">
        <f t="shared" si="10"/>
      </c>
      <c r="AW17" s="35">
        <f t="shared" si="14"/>
        <v>8</v>
      </c>
      <c r="AX17" s="109"/>
      <c r="AZ17" s="35">
        <f t="shared" si="15"/>
        <v>16</v>
      </c>
      <c r="BA17" s="35">
        <f t="shared" si="16"/>
        <v>9</v>
      </c>
      <c r="BR17" s="109"/>
      <c r="BS17" s="109"/>
      <c r="BT17" s="109"/>
      <c r="BU17" s="109"/>
      <c r="BV17" s="119"/>
      <c r="BW17" s="109"/>
      <c r="BX17" s="119"/>
      <c r="BY17" s="120"/>
      <c r="BZ17" s="120"/>
      <c r="CA17" s="62">
        <f t="shared" si="17"/>
      </c>
      <c r="CB17" s="35">
        <f t="shared" si="18"/>
        <v>8</v>
      </c>
      <c r="CJ17" s="67"/>
      <c r="CK17" s="67"/>
      <c r="CL17" s="67">
        <f t="shared" si="19"/>
        <v>8</v>
      </c>
      <c r="CM17" s="107"/>
      <c r="CN17" s="69">
        <f t="shared" si="20"/>
        <v>4</v>
      </c>
      <c r="CO17" s="67"/>
      <c r="CP17" s="67"/>
      <c r="CQ17" s="67"/>
      <c r="CR17" s="68"/>
      <c r="CS17" s="68"/>
      <c r="CT17" s="68"/>
      <c r="CU17" s="68"/>
      <c r="CV17" s="68"/>
      <c r="CW17" s="68"/>
      <c r="CX17" s="68"/>
      <c r="CY17" s="68"/>
      <c r="CZ17" s="68"/>
      <c r="DA17" s="68"/>
      <c r="DB17" s="68"/>
      <c r="DC17" s="68"/>
    </row>
    <row r="18" spans="1:107" ht="11.25" customHeight="1">
      <c r="A18" s="18"/>
      <c r="B18" s="18">
        <f t="shared" si="0"/>
      </c>
      <c r="C18" s="28" t="str">
        <f>CONCATENATE(B20,"A")</f>
        <v>6A</v>
      </c>
      <c r="D18" s="104" t="s">
        <v>40</v>
      </c>
      <c r="E18" s="121" t="s">
        <v>53</v>
      </c>
      <c r="F18" s="45">
        <v>15</v>
      </c>
      <c r="G18" s="8">
        <f t="shared" si="1"/>
        <v>7</v>
      </c>
      <c r="H18" s="49">
        <v>3</v>
      </c>
      <c r="I18" s="8">
        <f t="shared" si="2"/>
        <v>3</v>
      </c>
      <c r="J18" s="45">
        <v>0</v>
      </c>
      <c r="K18" s="19">
        <f t="shared" si="3"/>
        <v>1</v>
      </c>
      <c r="L18" s="116">
        <v>7</v>
      </c>
      <c r="M18" s="105">
        <f>IF(ISBLANK(L18),"",IF(L18=0,$CL$2,CM18))</f>
        <v>2</v>
      </c>
      <c r="N18" s="115">
        <f>IF(ISNUMBER(M18),IF(ISNUMBER(M18),IF(ISNUMBER(M18),M18+G18+G19+G20+I18+I19+I20+K18+K19+K20,""),""),"")</f>
        <v>38</v>
      </c>
      <c r="O18" s="114">
        <f>IF(ISNUMBER(N18),VLOOKUP(BY18,CA:CB,2,FALSE),"")</f>
        <v>2</v>
      </c>
      <c r="P18" s="19">
        <f t="shared" si="32"/>
        <v>11</v>
      </c>
      <c r="Q18" s="20">
        <f t="shared" si="31"/>
        <v>8</v>
      </c>
      <c r="R18" s="40"/>
      <c r="S18" s="55">
        <f t="shared" si="21"/>
        <v>7</v>
      </c>
      <c r="T18" s="61">
        <f t="shared" si="22"/>
        <v>3</v>
      </c>
      <c r="U18" s="33">
        <f t="shared" si="23"/>
        <v>1</v>
      </c>
      <c r="V18" s="62">
        <f t="shared" si="24"/>
        <v>111107101103</v>
      </c>
      <c r="W18" s="62">
        <f t="shared" si="25"/>
        <v>116107101108</v>
      </c>
      <c r="X18" s="35">
        <f t="shared" si="26"/>
        <v>15</v>
      </c>
      <c r="AA18" s="35">
        <f t="shared" si="6"/>
        <v>14</v>
      </c>
      <c r="AB18" s="35">
        <f t="shared" si="11"/>
        <v>8</v>
      </c>
      <c r="AD18" s="35">
        <f t="shared" si="12"/>
        <v>16</v>
      </c>
      <c r="AE18" s="35">
        <f t="shared" si="27"/>
        <v>8</v>
      </c>
      <c r="AG18" s="35">
        <f t="shared" si="7"/>
        <v>0</v>
      </c>
      <c r="AH18" s="35">
        <f t="shared" si="28"/>
        <v>1</v>
      </c>
      <c r="AJ18" s="35">
        <f t="shared" si="8"/>
      </c>
      <c r="AK18" s="35">
        <f t="shared" si="29"/>
        <v>7</v>
      </c>
      <c r="AM18" s="35">
        <f>IF(ISNUMBER(SMALL(#REF!,ROW()-2)),SMALL(#REF!,ROW()-2),"")</f>
      </c>
      <c r="AN18" s="35">
        <f t="shared" si="30"/>
        <v>1</v>
      </c>
      <c r="AP18" s="112" t="e">
        <f>IF(#REF!,#REF!+0,)</f>
        <v>#REF!</v>
      </c>
      <c r="AQ18" s="57">
        <f t="shared" si="9"/>
      </c>
      <c r="AR18" s="35">
        <f t="shared" si="13"/>
        <v>1</v>
      </c>
      <c r="AS18" s="109">
        <f>IF(ISNUMBER(AP18),VLOOKUP(AP18,AQ:AR,2,FALSE),"")</f>
      </c>
      <c r="AT18" s="63"/>
      <c r="AU18" s="109">
        <f>N18</f>
        <v>38</v>
      </c>
      <c r="AV18" s="35">
        <f t="shared" si="10"/>
      </c>
      <c r="AW18" s="35">
        <f t="shared" si="14"/>
        <v>8</v>
      </c>
      <c r="AX18" s="109">
        <f>IF(ISNUMBER(AU18),VLOOKUP(AU18,AV:AW,2,FALSE),"")</f>
        <v>2</v>
      </c>
      <c r="AZ18" s="35">
        <f t="shared" si="15"/>
        <v>16</v>
      </c>
      <c r="BA18" s="35">
        <f t="shared" si="16"/>
        <v>9</v>
      </c>
      <c r="BR18" s="109">
        <f>N18</f>
        <v>38</v>
      </c>
      <c r="BS18" s="109">
        <f>SUM(G18,G19,G20)</f>
        <v>21</v>
      </c>
      <c r="BT18" s="119">
        <f>SUM(J18,J19,J20)</f>
        <v>0</v>
      </c>
      <c r="BU18" s="119">
        <f>M18</f>
        <v>2</v>
      </c>
      <c r="BV18" s="119" t="e">
        <f>#REF!</f>
        <v>#REF!</v>
      </c>
      <c r="BW18" s="119">
        <f>SUM(I18,I19,I20)</f>
        <v>12</v>
      </c>
      <c r="BX18" s="119" t="e">
        <f>#REF!</f>
        <v>#REF!</v>
      </c>
      <c r="BY18" s="120">
        <f>IF(ISNUMBER(N18),CONCATENATE(BR18+10,BS18+10,BT18+10,BU18+10,BW18+10)+0,"")</f>
        <v>4831101222</v>
      </c>
      <c r="BZ18" s="120">
        <f>IF(ISNUMBER(SMALL(BY:BY,ROW()-2)),SMALL(BY:BY,ROW()-2),"")</f>
      </c>
      <c r="CA18" s="62">
        <f t="shared" si="17"/>
      </c>
      <c r="CB18" s="35">
        <f t="shared" si="18"/>
        <v>8</v>
      </c>
      <c r="CJ18" s="67"/>
      <c r="CK18" s="67"/>
      <c r="CL18" s="67">
        <f t="shared" si="19"/>
        <v>7</v>
      </c>
      <c r="CM18" s="105">
        <f>VLOOKUP(L18,AJ:AK,2,FALSE)</f>
        <v>2</v>
      </c>
      <c r="CN18" s="69">
        <f t="shared" si="20"/>
        <v>3</v>
      </c>
      <c r="CO18" s="67"/>
      <c r="CP18" s="67"/>
      <c r="CQ18" s="67"/>
      <c r="CR18" s="68"/>
      <c r="CS18" s="68"/>
      <c r="CT18" s="68"/>
      <c r="CU18" s="68"/>
      <c r="CV18" s="68"/>
      <c r="CW18" s="68"/>
      <c r="CX18" s="68"/>
      <c r="CY18" s="68"/>
      <c r="CZ18" s="68"/>
      <c r="DA18" s="68"/>
      <c r="DB18" s="68"/>
      <c r="DC18" s="68"/>
    </row>
    <row r="19" spans="1:107" ht="11.25" customHeight="1">
      <c r="A19" s="18"/>
      <c r="B19" s="18">
        <f t="shared" si="0"/>
      </c>
      <c r="C19" s="28" t="str">
        <f>CONCATENATE(B20,"B")</f>
        <v>6B</v>
      </c>
      <c r="D19" s="104" t="s">
        <v>41</v>
      </c>
      <c r="E19" s="124"/>
      <c r="F19" s="45">
        <v>12</v>
      </c>
      <c r="G19" s="8">
        <f t="shared" si="1"/>
        <v>10</v>
      </c>
      <c r="H19" s="49">
        <v>16</v>
      </c>
      <c r="I19" s="8">
        <f t="shared" si="2"/>
        <v>8</v>
      </c>
      <c r="J19" s="45">
        <v>0</v>
      </c>
      <c r="K19" s="19">
        <f t="shared" si="3"/>
        <v>1</v>
      </c>
      <c r="L19" s="116"/>
      <c r="M19" s="105"/>
      <c r="N19" s="106"/>
      <c r="O19" s="114"/>
      <c r="P19" s="19">
        <f t="shared" si="32"/>
        <v>19</v>
      </c>
      <c r="Q19" s="20">
        <f t="shared" si="31"/>
        <v>19</v>
      </c>
      <c r="R19" s="40"/>
      <c r="S19" s="55">
        <f t="shared" si="21"/>
        <v>10</v>
      </c>
      <c r="T19" s="61">
        <f t="shared" si="22"/>
        <v>8</v>
      </c>
      <c r="U19" s="33">
        <f t="shared" si="23"/>
        <v>1</v>
      </c>
      <c r="V19" s="62">
        <f t="shared" si="24"/>
        <v>119110101108</v>
      </c>
      <c r="W19" s="62">
        <f t="shared" si="25"/>
        <v>118108101109</v>
      </c>
      <c r="X19" s="35">
        <f t="shared" si="26"/>
        <v>16</v>
      </c>
      <c r="AA19" s="35">
        <f t="shared" si="6"/>
        <v>14</v>
      </c>
      <c r="AB19" s="35">
        <f t="shared" si="11"/>
        <v>8</v>
      </c>
      <c r="AD19" s="35">
        <f t="shared" si="12"/>
        <v>19</v>
      </c>
      <c r="AE19" s="35">
        <f t="shared" si="27"/>
        <v>9</v>
      </c>
      <c r="AG19" s="35">
        <f t="shared" si="7"/>
        <v>0</v>
      </c>
      <c r="AH19" s="35">
        <f t="shared" si="28"/>
        <v>1</v>
      </c>
      <c r="AJ19" s="35">
        <f t="shared" si="8"/>
      </c>
      <c r="AK19" s="35">
        <f t="shared" si="29"/>
        <v>7</v>
      </c>
      <c r="AM19" s="35">
        <f>IF(ISNUMBER(SMALL(#REF!,ROW()-2)),SMALL(#REF!,ROW()-2),"")</f>
      </c>
      <c r="AN19" s="35">
        <f t="shared" si="30"/>
        <v>1</v>
      </c>
      <c r="AP19" s="112"/>
      <c r="AQ19" s="57">
        <f t="shared" si="9"/>
      </c>
      <c r="AR19" s="35">
        <f t="shared" si="13"/>
        <v>1</v>
      </c>
      <c r="AS19" s="109"/>
      <c r="AT19" s="63"/>
      <c r="AU19" s="109"/>
      <c r="AV19" s="35">
        <f t="shared" si="10"/>
      </c>
      <c r="AW19" s="35">
        <f t="shared" si="14"/>
        <v>8</v>
      </c>
      <c r="AX19" s="109"/>
      <c r="AZ19" s="35">
        <f t="shared" si="15"/>
        <v>18</v>
      </c>
      <c r="BA19" s="35">
        <f t="shared" si="16"/>
        <v>10</v>
      </c>
      <c r="BR19" s="109"/>
      <c r="BS19" s="109"/>
      <c r="BT19" s="109"/>
      <c r="BU19" s="109"/>
      <c r="BV19" s="119"/>
      <c r="BW19" s="109"/>
      <c r="BX19" s="119"/>
      <c r="BY19" s="120"/>
      <c r="BZ19" s="120"/>
      <c r="CA19" s="62">
        <f t="shared" si="17"/>
      </c>
      <c r="CB19" s="35">
        <f t="shared" si="18"/>
        <v>8</v>
      </c>
      <c r="CJ19" s="67"/>
      <c r="CK19" s="67"/>
      <c r="CL19" s="67">
        <f t="shared" si="19"/>
        <v>10</v>
      </c>
      <c r="CM19" s="105"/>
      <c r="CN19" s="69">
        <f t="shared" si="20"/>
        <v>8</v>
      </c>
      <c r="CO19" s="67"/>
      <c r="CP19" s="67"/>
      <c r="CQ19" s="67"/>
      <c r="CR19" s="68"/>
      <c r="CS19" s="68"/>
      <c r="CT19" s="68"/>
      <c r="CU19" s="68"/>
      <c r="CV19" s="68"/>
      <c r="CW19" s="68"/>
      <c r="CX19" s="68"/>
      <c r="CY19" s="68"/>
      <c r="CZ19" s="68"/>
      <c r="DA19" s="68"/>
      <c r="DB19" s="68"/>
      <c r="DC19" s="68"/>
    </row>
    <row r="20" spans="1:107" ht="11.25" customHeight="1">
      <c r="A20" s="18"/>
      <c r="B20" s="18">
        <f t="shared" si="0"/>
        <v>6</v>
      </c>
      <c r="C20" s="28" t="str">
        <f>CONCATENATE(B20,"C")</f>
        <v>6C</v>
      </c>
      <c r="D20" s="104" t="s">
        <v>42</v>
      </c>
      <c r="E20" s="125"/>
      <c r="F20" s="45">
        <v>18</v>
      </c>
      <c r="G20" s="8">
        <f t="shared" si="1"/>
        <v>4</v>
      </c>
      <c r="H20" s="75">
        <v>0</v>
      </c>
      <c r="I20" s="8">
        <f t="shared" si="2"/>
        <v>1</v>
      </c>
      <c r="J20" s="45">
        <v>0</v>
      </c>
      <c r="K20" s="19">
        <f t="shared" si="3"/>
        <v>1</v>
      </c>
      <c r="L20" s="116"/>
      <c r="M20" s="105"/>
      <c r="N20" s="106"/>
      <c r="O20" s="114"/>
      <c r="P20" s="19">
        <f t="shared" si="32"/>
        <v>6</v>
      </c>
      <c r="Q20" s="20">
        <f t="shared" si="31"/>
        <v>2</v>
      </c>
      <c r="R20" s="40"/>
      <c r="S20" s="55">
        <f t="shared" si="21"/>
        <v>4</v>
      </c>
      <c r="T20" s="61">
        <f t="shared" si="22"/>
        <v>1</v>
      </c>
      <c r="U20" s="33">
        <f t="shared" si="23"/>
        <v>1</v>
      </c>
      <c r="V20" s="62">
        <f t="shared" si="24"/>
        <v>106104101101</v>
      </c>
      <c r="W20" s="62">
        <f t="shared" si="25"/>
        <v>118109101108</v>
      </c>
      <c r="X20" s="35">
        <f t="shared" si="26"/>
        <v>17</v>
      </c>
      <c r="AA20" s="35">
        <f t="shared" si="6"/>
        <v>13</v>
      </c>
      <c r="AB20" s="35">
        <f t="shared" si="11"/>
        <v>9</v>
      </c>
      <c r="AD20" s="35">
        <f t="shared" si="12"/>
        <v>20</v>
      </c>
      <c r="AE20" s="35">
        <f t="shared" si="27"/>
        <v>10</v>
      </c>
      <c r="AG20" s="35">
        <f t="shared" si="7"/>
        <v>0</v>
      </c>
      <c r="AH20" s="35">
        <f t="shared" si="28"/>
        <v>1</v>
      </c>
      <c r="AJ20" s="35">
        <f t="shared" si="8"/>
      </c>
      <c r="AK20" s="35">
        <f t="shared" si="29"/>
        <v>7</v>
      </c>
      <c r="AM20" s="35">
        <f>IF(ISNUMBER(SMALL(#REF!,ROW()-2)),SMALL(#REF!,ROW()-2),"")</f>
      </c>
      <c r="AN20" s="35">
        <f t="shared" si="30"/>
        <v>1</v>
      </c>
      <c r="AP20" s="112"/>
      <c r="AQ20" s="57">
        <f t="shared" si="9"/>
      </c>
      <c r="AR20" s="35">
        <f t="shared" si="13"/>
        <v>1</v>
      </c>
      <c r="AS20" s="109"/>
      <c r="AT20" s="63"/>
      <c r="AU20" s="109"/>
      <c r="AV20" s="35">
        <f t="shared" si="10"/>
      </c>
      <c r="AW20" s="35">
        <f t="shared" si="14"/>
        <v>8</v>
      </c>
      <c r="AX20" s="109"/>
      <c r="AZ20" s="35">
        <f t="shared" si="15"/>
        <v>18</v>
      </c>
      <c r="BA20" s="35">
        <f t="shared" si="16"/>
        <v>10</v>
      </c>
      <c r="BR20" s="109"/>
      <c r="BS20" s="109"/>
      <c r="BT20" s="109"/>
      <c r="BU20" s="109"/>
      <c r="BV20" s="119"/>
      <c r="BW20" s="109"/>
      <c r="BX20" s="119"/>
      <c r="BY20" s="120"/>
      <c r="BZ20" s="120"/>
      <c r="CA20" s="62">
        <f t="shared" si="17"/>
      </c>
      <c r="CB20" s="35">
        <f t="shared" si="18"/>
        <v>8</v>
      </c>
      <c r="CJ20" s="67"/>
      <c r="CK20" s="67"/>
      <c r="CL20" s="67">
        <f t="shared" si="19"/>
        <v>4</v>
      </c>
      <c r="CM20" s="105"/>
      <c r="CN20" s="69" t="str">
        <f t="shared" si="20"/>
        <v> </v>
      </c>
      <c r="CO20" s="67"/>
      <c r="CP20" s="67"/>
      <c r="CQ20" s="67"/>
      <c r="CR20" s="68"/>
      <c r="CS20" s="68"/>
      <c r="CT20" s="68"/>
      <c r="CU20" s="68"/>
      <c r="CV20" s="68"/>
      <c r="CW20" s="68"/>
      <c r="CX20" s="68"/>
      <c r="CY20" s="68"/>
      <c r="CZ20" s="68"/>
      <c r="DA20" s="68"/>
      <c r="DB20" s="68"/>
      <c r="DC20" s="68"/>
    </row>
    <row r="21" spans="1:107" ht="12" customHeight="1">
      <c r="A21" s="18"/>
      <c r="B21" s="18">
        <f t="shared" si="0"/>
      </c>
      <c r="C21" s="28" t="str">
        <f>CONCATENATE(B23,"A")</f>
        <v>7A</v>
      </c>
      <c r="D21" s="104" t="s">
        <v>43</v>
      </c>
      <c r="E21" s="121" t="s">
        <v>54</v>
      </c>
      <c r="F21" s="45">
        <v>16</v>
      </c>
      <c r="G21" s="8">
        <f t="shared" si="1"/>
        <v>6</v>
      </c>
      <c r="H21" s="49">
        <v>48</v>
      </c>
      <c r="I21" s="8">
        <f t="shared" si="2"/>
        <v>12</v>
      </c>
      <c r="J21" s="45">
        <v>0</v>
      </c>
      <c r="K21" s="30">
        <f t="shared" si="3"/>
        <v>1</v>
      </c>
      <c r="L21" s="116">
        <v>7</v>
      </c>
      <c r="M21" s="106">
        <f>IF(ISBLANK(L21),"",IF(L21=0,$CL$2,CM21))</f>
        <v>2</v>
      </c>
      <c r="N21" s="115">
        <f>IF(ISNUMBER(M21),IF(ISNUMBER(M21),IF(ISNUMBER(M21),M21+G21+G22+G23+I21+I22+I23+K21+K22+K23,""),""),"")</f>
        <v>42</v>
      </c>
      <c r="O21" s="114">
        <f>IF(ISNUMBER(N21),VLOOKUP(BY21,CA:CB,2,FALSE),"")</f>
        <v>4</v>
      </c>
      <c r="P21" s="19">
        <f t="shared" si="32"/>
        <v>19</v>
      </c>
      <c r="Q21" s="9">
        <f t="shared" si="31"/>
        <v>18</v>
      </c>
      <c r="R21" s="40"/>
      <c r="S21" s="55">
        <f t="shared" si="21"/>
        <v>6</v>
      </c>
      <c r="T21" s="61">
        <f t="shared" si="22"/>
        <v>12</v>
      </c>
      <c r="U21" s="33">
        <f t="shared" si="23"/>
        <v>1</v>
      </c>
      <c r="V21" s="62">
        <f t="shared" si="24"/>
        <v>119106101112</v>
      </c>
      <c r="W21" s="62">
        <f t="shared" si="25"/>
        <v>119106101112</v>
      </c>
      <c r="X21" s="35">
        <f t="shared" si="26"/>
        <v>18</v>
      </c>
      <c r="AA21" s="35">
        <f t="shared" si="6"/>
        <v>12</v>
      </c>
      <c r="AB21" s="35">
        <f t="shared" si="11"/>
        <v>10</v>
      </c>
      <c r="AD21" s="35">
        <f t="shared" si="12"/>
        <v>25</v>
      </c>
      <c r="AE21" s="35">
        <f t="shared" si="27"/>
        <v>11</v>
      </c>
      <c r="AG21" s="35">
        <f t="shared" si="7"/>
        <v>0</v>
      </c>
      <c r="AH21" s="35">
        <f t="shared" si="28"/>
        <v>1</v>
      </c>
      <c r="AJ21" s="35">
        <f t="shared" si="8"/>
      </c>
      <c r="AK21" s="35">
        <f t="shared" si="29"/>
        <v>7</v>
      </c>
      <c r="AM21" s="35">
        <f>IF(ISNUMBER(SMALL(#REF!,ROW()-2)),SMALL(#REF!,ROW()-2),"")</f>
      </c>
      <c r="AN21" s="35">
        <f t="shared" si="30"/>
        <v>1</v>
      </c>
      <c r="AP21" s="112" t="e">
        <f>IF(#REF!,#REF!+0,)</f>
        <v>#REF!</v>
      </c>
      <c r="AQ21" s="57">
        <f t="shared" si="9"/>
      </c>
      <c r="AR21" s="35">
        <f t="shared" si="13"/>
        <v>1</v>
      </c>
      <c r="AS21" s="109">
        <f>IF(ISNUMBER(AP21),VLOOKUP(AP21,AQ:AR,2,FALSE),"")</f>
      </c>
      <c r="AT21" s="63"/>
      <c r="AU21" s="109">
        <f>N21</f>
        <v>42</v>
      </c>
      <c r="AV21" s="35">
        <f t="shared" si="10"/>
      </c>
      <c r="AW21" s="35">
        <f t="shared" si="14"/>
        <v>8</v>
      </c>
      <c r="AX21" s="109">
        <f>IF(ISNUMBER(AU21),VLOOKUP(AU21,AV:AW,2,FALSE),"")</f>
        <v>4</v>
      </c>
      <c r="AZ21" s="35">
        <f t="shared" si="15"/>
        <v>19</v>
      </c>
      <c r="BA21" s="35">
        <f t="shared" si="16"/>
        <v>11</v>
      </c>
      <c r="BR21" s="109">
        <f>N21</f>
        <v>42</v>
      </c>
      <c r="BS21" s="109">
        <f>SUM(G21,G22,G23)</f>
        <v>10</v>
      </c>
      <c r="BT21" s="119">
        <f>SUM(J21,J22,J23)</f>
        <v>0</v>
      </c>
      <c r="BU21" s="119">
        <f>M21</f>
        <v>2</v>
      </c>
      <c r="BV21" s="119" t="e">
        <f>#REF!</f>
        <v>#REF!</v>
      </c>
      <c r="BW21" s="119">
        <f>SUM(I21,I22,I23)</f>
        <v>27</v>
      </c>
      <c r="BX21" s="119" t="e">
        <f>#REF!</f>
        <v>#REF!</v>
      </c>
      <c r="BY21" s="120">
        <f>IF(ISNUMBER(N21),CONCATENATE(BR21+10,BS21+10,BT21+10,BU21+10,BW21+10)+0,"")</f>
        <v>5220101237</v>
      </c>
      <c r="BZ21" s="120">
        <f>IF(ISNUMBER(SMALL(BY:BY,ROW()-2)),SMALL(BY:BY,ROW()-2),"")</f>
      </c>
      <c r="CA21" s="62">
        <f t="shared" si="17"/>
      </c>
      <c r="CB21" s="35">
        <f t="shared" si="18"/>
        <v>8</v>
      </c>
      <c r="CJ21" s="67"/>
      <c r="CK21" s="67"/>
      <c r="CL21" s="67">
        <f t="shared" si="19"/>
        <v>6</v>
      </c>
      <c r="CM21" s="106">
        <f>VLOOKUP(L21,AJ:AK,2,FALSE)</f>
        <v>2</v>
      </c>
      <c r="CN21" s="69">
        <f t="shared" si="20"/>
        <v>12</v>
      </c>
      <c r="CO21" s="67"/>
      <c r="CP21" s="67"/>
      <c r="CQ21" s="67"/>
      <c r="CR21" s="68"/>
      <c r="CS21" s="68"/>
      <c r="CT21" s="68"/>
      <c r="CU21" s="68"/>
      <c r="CV21" s="68"/>
      <c r="CW21" s="68"/>
      <c r="CX21" s="68"/>
      <c r="CY21" s="68"/>
      <c r="CZ21" s="68"/>
      <c r="DA21" s="68"/>
      <c r="DB21" s="68"/>
      <c r="DC21" s="68"/>
    </row>
    <row r="22" spans="1:107" ht="12" customHeight="1">
      <c r="A22" s="18"/>
      <c r="B22" s="18">
        <f t="shared" si="0"/>
      </c>
      <c r="C22" s="28" t="str">
        <f>CONCATENATE(B23,"B")</f>
        <v>7B</v>
      </c>
      <c r="D22" s="104" t="s">
        <v>44</v>
      </c>
      <c r="E22" s="124"/>
      <c r="F22" s="45">
        <v>21</v>
      </c>
      <c r="G22" s="8">
        <f t="shared" si="1"/>
        <v>1</v>
      </c>
      <c r="H22" s="49">
        <v>4</v>
      </c>
      <c r="I22" s="8">
        <f t="shared" si="2"/>
        <v>4</v>
      </c>
      <c r="J22" s="45">
        <v>0</v>
      </c>
      <c r="K22" s="8">
        <f t="shared" si="3"/>
        <v>1</v>
      </c>
      <c r="L22" s="116"/>
      <c r="M22" s="106"/>
      <c r="N22" s="106"/>
      <c r="O22" s="114"/>
      <c r="P22" s="19">
        <f t="shared" si="32"/>
        <v>6</v>
      </c>
      <c r="Q22" s="9">
        <f t="shared" si="31"/>
        <v>1</v>
      </c>
      <c r="R22" s="40"/>
      <c r="S22" s="55">
        <f t="shared" si="21"/>
        <v>1</v>
      </c>
      <c r="T22" s="61">
        <f t="shared" si="22"/>
        <v>4</v>
      </c>
      <c r="U22" s="33">
        <f t="shared" si="23"/>
        <v>1</v>
      </c>
      <c r="V22" s="62">
        <f t="shared" si="24"/>
        <v>106101101104</v>
      </c>
      <c r="W22" s="62">
        <f t="shared" si="25"/>
        <v>119110101108</v>
      </c>
      <c r="X22" s="35">
        <f t="shared" si="26"/>
        <v>19</v>
      </c>
      <c r="AA22" s="35">
        <f t="shared" si="6"/>
        <v>12</v>
      </c>
      <c r="AB22" s="35">
        <f t="shared" si="11"/>
        <v>10</v>
      </c>
      <c r="AD22" s="35">
        <f t="shared" si="12"/>
        <v>25</v>
      </c>
      <c r="AE22" s="35">
        <f t="shared" si="27"/>
        <v>11</v>
      </c>
      <c r="AG22" s="35">
        <f t="shared" si="7"/>
        <v>0</v>
      </c>
      <c r="AH22" s="35">
        <f t="shared" si="28"/>
        <v>1</v>
      </c>
      <c r="AJ22" s="35">
        <f t="shared" si="8"/>
      </c>
      <c r="AK22" s="35">
        <f t="shared" si="29"/>
        <v>7</v>
      </c>
      <c r="AM22" s="35">
        <f>IF(ISNUMBER(SMALL(#REF!,ROW()-2)),SMALL(#REF!,ROW()-2),"")</f>
      </c>
      <c r="AN22" s="35">
        <f t="shared" si="30"/>
        <v>1</v>
      </c>
      <c r="AP22" s="112"/>
      <c r="AQ22" s="57">
        <f t="shared" si="9"/>
      </c>
      <c r="AR22" s="35">
        <f t="shared" si="13"/>
        <v>1</v>
      </c>
      <c r="AS22" s="109"/>
      <c r="AT22" s="63"/>
      <c r="AU22" s="109"/>
      <c r="AV22" s="35">
        <f t="shared" si="10"/>
      </c>
      <c r="AW22" s="35">
        <f t="shared" si="14"/>
        <v>8</v>
      </c>
      <c r="AX22" s="109"/>
      <c r="AZ22" s="35">
        <f t="shared" si="15"/>
        <v>19</v>
      </c>
      <c r="BA22" s="35">
        <f t="shared" si="16"/>
        <v>11</v>
      </c>
      <c r="BR22" s="109"/>
      <c r="BS22" s="109"/>
      <c r="BT22" s="109"/>
      <c r="BU22" s="109"/>
      <c r="BV22" s="119"/>
      <c r="BW22" s="109"/>
      <c r="BX22" s="119"/>
      <c r="BY22" s="120"/>
      <c r="BZ22" s="120"/>
      <c r="CA22" s="62">
        <f t="shared" si="17"/>
      </c>
      <c r="CB22" s="35">
        <f t="shared" si="18"/>
        <v>8</v>
      </c>
      <c r="CJ22" s="67"/>
      <c r="CK22" s="67"/>
      <c r="CL22" s="67">
        <f t="shared" si="19"/>
        <v>1</v>
      </c>
      <c r="CM22" s="106"/>
      <c r="CN22" s="69">
        <f t="shared" si="20"/>
        <v>4</v>
      </c>
      <c r="CO22" s="67"/>
      <c r="CP22" s="67"/>
      <c r="CQ22" s="67"/>
      <c r="CR22" s="68"/>
      <c r="CS22" s="68"/>
      <c r="CT22" s="68"/>
      <c r="CU22" s="68"/>
      <c r="CV22" s="68"/>
      <c r="CW22" s="68"/>
      <c r="CX22" s="68"/>
      <c r="CY22" s="68"/>
      <c r="CZ22" s="68"/>
      <c r="DA22" s="68"/>
      <c r="DB22" s="68"/>
      <c r="DC22" s="68"/>
    </row>
    <row r="23" spans="1:107" ht="12" customHeight="1">
      <c r="A23" s="18"/>
      <c r="B23" s="18">
        <f t="shared" si="0"/>
        <v>7</v>
      </c>
      <c r="C23" s="28" t="str">
        <f>CONCATENATE(B23,"C")</f>
        <v>7C</v>
      </c>
      <c r="D23" s="104" t="s">
        <v>45</v>
      </c>
      <c r="E23" s="125"/>
      <c r="F23" s="45">
        <v>19</v>
      </c>
      <c r="G23" s="8">
        <f t="shared" si="1"/>
        <v>3</v>
      </c>
      <c r="H23" s="75">
        <v>25</v>
      </c>
      <c r="I23" s="8">
        <f t="shared" si="2"/>
        <v>11</v>
      </c>
      <c r="J23" s="45">
        <v>0</v>
      </c>
      <c r="K23" s="8">
        <f t="shared" si="3"/>
        <v>1</v>
      </c>
      <c r="L23" s="116"/>
      <c r="M23" s="107"/>
      <c r="N23" s="107"/>
      <c r="O23" s="114"/>
      <c r="P23" s="19">
        <f t="shared" si="32"/>
        <v>15</v>
      </c>
      <c r="Q23" s="9">
        <f t="shared" si="31"/>
        <v>11</v>
      </c>
      <c r="R23" s="40"/>
      <c r="S23" s="55">
        <f t="shared" si="21"/>
        <v>3</v>
      </c>
      <c r="T23" s="61">
        <f t="shared" si="22"/>
        <v>11</v>
      </c>
      <c r="U23" s="33">
        <f t="shared" si="23"/>
        <v>1</v>
      </c>
      <c r="V23" s="62">
        <f t="shared" si="24"/>
        <v>115103101111</v>
      </c>
      <c r="W23" s="62">
        <f t="shared" si="25"/>
        <v>119111101107</v>
      </c>
      <c r="X23" s="35">
        <f t="shared" si="26"/>
        <v>20</v>
      </c>
      <c r="AA23" s="35">
        <f t="shared" si="6"/>
        <v>11</v>
      </c>
      <c r="AB23" s="35">
        <f t="shared" si="11"/>
        <v>11</v>
      </c>
      <c r="AD23" s="35">
        <f t="shared" si="12"/>
        <v>48</v>
      </c>
      <c r="AE23" s="35">
        <f t="shared" si="27"/>
        <v>12</v>
      </c>
      <c r="AG23" s="35">
        <f t="shared" si="7"/>
        <v>0</v>
      </c>
      <c r="AH23" s="35">
        <f t="shared" si="28"/>
        <v>1</v>
      </c>
      <c r="AJ23" s="35">
        <f t="shared" si="8"/>
      </c>
      <c r="AK23" s="35">
        <f t="shared" si="29"/>
        <v>7</v>
      </c>
      <c r="AM23" s="35">
        <f>IF(ISNUMBER(SMALL(#REF!,ROW()-2)),SMALL(#REF!,ROW()-2),"")</f>
      </c>
      <c r="AN23" s="35">
        <f t="shared" si="30"/>
        <v>1</v>
      </c>
      <c r="AP23" s="112"/>
      <c r="AQ23" s="57">
        <f t="shared" si="9"/>
      </c>
      <c r="AR23" s="35">
        <f t="shared" si="13"/>
        <v>1</v>
      </c>
      <c r="AS23" s="109"/>
      <c r="AT23" s="63"/>
      <c r="AU23" s="109"/>
      <c r="AV23" s="35">
        <f t="shared" si="10"/>
      </c>
      <c r="AW23" s="35">
        <f t="shared" si="14"/>
        <v>8</v>
      </c>
      <c r="AX23" s="109"/>
      <c r="AZ23" s="35">
        <f t="shared" si="15"/>
        <v>19</v>
      </c>
      <c r="BA23" s="35">
        <f t="shared" si="16"/>
        <v>11</v>
      </c>
      <c r="BR23" s="109"/>
      <c r="BS23" s="109"/>
      <c r="BT23" s="109"/>
      <c r="BU23" s="109"/>
      <c r="BV23" s="119"/>
      <c r="BW23" s="109"/>
      <c r="BX23" s="119"/>
      <c r="BY23" s="120"/>
      <c r="BZ23" s="120"/>
      <c r="CA23" s="62">
        <f t="shared" si="17"/>
      </c>
      <c r="CB23" s="35">
        <f t="shared" si="18"/>
        <v>8</v>
      </c>
      <c r="CJ23" s="67"/>
      <c r="CK23" s="67"/>
      <c r="CL23" s="67">
        <f t="shared" si="19"/>
        <v>3</v>
      </c>
      <c r="CM23" s="107"/>
      <c r="CN23" s="69">
        <f t="shared" si="20"/>
        <v>11</v>
      </c>
      <c r="CO23" s="67"/>
      <c r="CP23" s="67"/>
      <c r="CQ23" s="67"/>
      <c r="CR23" s="68"/>
      <c r="CS23" s="68"/>
      <c r="CT23" s="68"/>
      <c r="CU23" s="68"/>
      <c r="CV23" s="68"/>
      <c r="CW23" s="68"/>
      <c r="CX23" s="68"/>
      <c r="CY23" s="68"/>
      <c r="CZ23" s="68"/>
      <c r="DA23" s="68"/>
      <c r="DB23" s="68"/>
      <c r="DC23" s="68"/>
    </row>
    <row r="24" spans="1:107" ht="12" customHeight="1">
      <c r="A24" s="18"/>
      <c r="B24" s="18">
        <f t="shared" si="0"/>
      </c>
      <c r="C24" s="28" t="str">
        <f>CONCATENATE(B26,"A")</f>
        <v>8A</v>
      </c>
      <c r="D24" s="104" t="s">
        <v>46</v>
      </c>
      <c r="E24" s="121" t="s">
        <v>55</v>
      </c>
      <c r="F24" s="45">
        <v>14</v>
      </c>
      <c r="G24" s="8">
        <f t="shared" si="1"/>
        <v>8</v>
      </c>
      <c r="H24" s="49">
        <v>19</v>
      </c>
      <c r="I24" s="8">
        <f t="shared" si="2"/>
        <v>9</v>
      </c>
      <c r="J24" s="45">
        <v>0</v>
      </c>
      <c r="K24" s="19">
        <f t="shared" si="3"/>
        <v>1</v>
      </c>
      <c r="L24" s="116">
        <v>4</v>
      </c>
      <c r="M24" s="105">
        <f>IF(ISBLANK(L24),"",IF(L24=0,$CL$2,CM24))</f>
        <v>5</v>
      </c>
      <c r="N24" s="106">
        <f>IF(ISNUMBER(M24),IF(ISNUMBER(M24),IF(ISNUMBER(M24),M24+G24+G25+G26+I24+I25+I26+K24+K25+K26,""),""),"")</f>
        <v>49</v>
      </c>
      <c r="O24" s="114">
        <f>IF(ISNUMBER(N24),VLOOKUP(BY24,CA:CB,2,FALSE),"")</f>
        <v>7</v>
      </c>
      <c r="P24" s="19">
        <f t="shared" si="32"/>
        <v>18</v>
      </c>
      <c r="Q24" s="20">
        <f t="shared" si="31"/>
        <v>16</v>
      </c>
      <c r="R24" s="40"/>
      <c r="S24" s="55">
        <f t="shared" si="21"/>
        <v>8</v>
      </c>
      <c r="T24" s="61">
        <f t="shared" si="22"/>
        <v>9</v>
      </c>
      <c r="U24" s="33">
        <f t="shared" si="23"/>
        <v>1</v>
      </c>
      <c r="V24" s="62">
        <f t="shared" si="24"/>
        <v>118108101109</v>
      </c>
      <c r="W24" s="62">
        <f t="shared" si="25"/>
      </c>
      <c r="X24" s="35">
        <f t="shared" si="26"/>
        <v>21</v>
      </c>
      <c r="AA24" s="35">
        <f t="shared" si="6"/>
      </c>
      <c r="AB24" s="35">
        <f t="shared" si="11"/>
        <v>12</v>
      </c>
      <c r="AD24" s="35">
        <f t="shared" si="12"/>
      </c>
      <c r="AE24" s="35">
        <f t="shared" si="27"/>
        <v>13</v>
      </c>
      <c r="AG24" s="35">
        <f t="shared" si="7"/>
      </c>
      <c r="AH24" s="35">
        <f t="shared" si="28"/>
        <v>2</v>
      </c>
      <c r="AJ24" s="35">
        <f t="shared" si="8"/>
      </c>
      <c r="AK24" s="35">
        <f t="shared" si="29"/>
        <v>7</v>
      </c>
      <c r="AM24" s="35">
        <f>IF(ISNUMBER(SMALL(#REF!,ROW()-2)),SMALL(#REF!,ROW()-2),"")</f>
      </c>
      <c r="AN24" s="35">
        <f t="shared" si="30"/>
        <v>1</v>
      </c>
      <c r="AP24" s="112" t="e">
        <f>IF(#REF!,#REF!+0,)</f>
        <v>#REF!</v>
      </c>
      <c r="AQ24" s="57">
        <f t="shared" si="9"/>
      </c>
      <c r="AR24" s="35">
        <f t="shared" si="13"/>
        <v>1</v>
      </c>
      <c r="AS24" s="109">
        <f>IF(ISNUMBER(AP24),VLOOKUP(AP24,AQ:AR,2,FALSE),"")</f>
      </c>
      <c r="AT24" s="63"/>
      <c r="AU24" s="109">
        <f>N24</f>
        <v>49</v>
      </c>
      <c r="AV24" s="35">
        <f t="shared" si="10"/>
      </c>
      <c r="AW24" s="35">
        <f t="shared" si="14"/>
        <v>8</v>
      </c>
      <c r="AX24" s="109">
        <f>IF(ISNUMBER(AU24),VLOOKUP(AU24,AV:AW,2,FALSE),"")</f>
        <v>7</v>
      </c>
      <c r="AZ24" s="35">
        <f t="shared" si="15"/>
      </c>
      <c r="BA24" s="35">
        <f t="shared" si="16"/>
        <v>12</v>
      </c>
      <c r="BR24" s="109">
        <f>N24</f>
        <v>49</v>
      </c>
      <c r="BS24" s="109">
        <f>SUM(G24,G25,G26)</f>
        <v>17</v>
      </c>
      <c r="BT24" s="119">
        <f>SUM(J24,J25,J26)</f>
        <v>0</v>
      </c>
      <c r="BU24" s="119">
        <f>M24</f>
        <v>5</v>
      </c>
      <c r="BV24" s="119" t="e">
        <f>#REF!</f>
        <v>#REF!</v>
      </c>
      <c r="BW24" s="119">
        <f>SUM(I24,I25,I26)</f>
        <v>24</v>
      </c>
      <c r="BX24" s="119" t="e">
        <f>#REF!</f>
        <v>#REF!</v>
      </c>
      <c r="BY24" s="120">
        <f>IF(ISNUMBER(N24),CONCATENATE(BR24+10,BS24+10,BT24+10,BU24+10,BW24+10)+0,"")</f>
        <v>5927101534</v>
      </c>
      <c r="BZ24" s="120">
        <f>IF(ISNUMBER(SMALL(BY:BY,ROW()-2)),SMALL(BY:BY,ROW()-2),"")</f>
      </c>
      <c r="CA24" s="62">
        <f t="shared" si="17"/>
      </c>
      <c r="CB24" s="35">
        <f t="shared" si="18"/>
        <v>8</v>
      </c>
      <c r="CJ24" s="67"/>
      <c r="CK24" s="67"/>
      <c r="CL24" s="67">
        <f t="shared" si="19"/>
        <v>8</v>
      </c>
      <c r="CM24" s="105">
        <f>VLOOKUP(L24,AJ:AK,2,FALSE)</f>
        <v>5</v>
      </c>
      <c r="CN24" s="69">
        <f t="shared" si="20"/>
        <v>9</v>
      </c>
      <c r="CO24" s="67"/>
      <c r="CP24" s="67"/>
      <c r="CQ24" s="67"/>
      <c r="CR24" s="68"/>
      <c r="CS24" s="68"/>
      <c r="CT24" s="68"/>
      <c r="CU24" s="68"/>
      <c r="CV24" s="68"/>
      <c r="CW24" s="68"/>
      <c r="CX24" s="68"/>
      <c r="CY24" s="68"/>
      <c r="CZ24" s="68"/>
      <c r="DA24" s="68"/>
      <c r="DB24" s="68"/>
      <c r="DC24" s="68"/>
    </row>
    <row r="25" spans="1:107" ht="12" customHeight="1">
      <c r="A25" s="18"/>
      <c r="B25" s="18">
        <f t="shared" si="0"/>
      </c>
      <c r="C25" s="28" t="str">
        <f>CONCATENATE(B26,"B")</f>
        <v>8B</v>
      </c>
      <c r="D25" s="104" t="s">
        <v>47</v>
      </c>
      <c r="E25" s="124"/>
      <c r="F25" s="45">
        <v>18</v>
      </c>
      <c r="G25" s="8">
        <f t="shared" si="1"/>
        <v>4</v>
      </c>
      <c r="H25" s="49">
        <v>7</v>
      </c>
      <c r="I25" s="8">
        <f t="shared" si="2"/>
        <v>5</v>
      </c>
      <c r="J25" s="45">
        <v>0</v>
      </c>
      <c r="K25" s="19">
        <f t="shared" si="3"/>
        <v>1</v>
      </c>
      <c r="L25" s="116"/>
      <c r="M25" s="105"/>
      <c r="N25" s="106"/>
      <c r="O25" s="114"/>
      <c r="P25" s="19">
        <f t="shared" si="32"/>
        <v>10</v>
      </c>
      <c r="Q25" s="20">
        <f t="shared" si="31"/>
        <v>6</v>
      </c>
      <c r="R25" s="40"/>
      <c r="S25" s="55">
        <f t="shared" si="21"/>
        <v>4</v>
      </c>
      <c r="T25" s="61">
        <f t="shared" si="22"/>
        <v>5</v>
      </c>
      <c r="U25" s="33">
        <f t="shared" si="23"/>
        <v>1</v>
      </c>
      <c r="V25" s="62">
        <f t="shared" si="24"/>
        <v>110104101105</v>
      </c>
      <c r="W25" s="62">
        <f t="shared" si="25"/>
      </c>
      <c r="X25" s="35">
        <f t="shared" si="26"/>
        <v>21</v>
      </c>
      <c r="AA25" s="35">
        <f t="shared" si="6"/>
      </c>
      <c r="AB25" s="35">
        <f t="shared" si="11"/>
        <v>12</v>
      </c>
      <c r="AD25" s="35">
        <f t="shared" si="12"/>
      </c>
      <c r="AE25" s="35">
        <f t="shared" si="27"/>
        <v>13</v>
      </c>
      <c r="AG25" s="35">
        <f t="shared" si="7"/>
      </c>
      <c r="AH25" s="35">
        <f t="shared" si="28"/>
        <v>2</v>
      </c>
      <c r="AJ25" s="35">
        <f t="shared" si="8"/>
      </c>
      <c r="AK25" s="35">
        <f t="shared" si="29"/>
        <v>7</v>
      </c>
      <c r="AM25" s="35">
        <f>IF(ISNUMBER(SMALL(#REF!,ROW()-2)),SMALL(#REF!,ROW()-2),"")</f>
      </c>
      <c r="AN25" s="35">
        <f t="shared" si="30"/>
        <v>1</v>
      </c>
      <c r="AP25" s="112"/>
      <c r="AQ25" s="57">
        <f t="shared" si="9"/>
      </c>
      <c r="AR25" s="35">
        <f t="shared" si="13"/>
        <v>1</v>
      </c>
      <c r="AS25" s="109"/>
      <c r="AT25" s="63"/>
      <c r="AU25" s="109"/>
      <c r="AV25" s="35">
        <f t="shared" si="10"/>
      </c>
      <c r="AW25" s="35">
        <f t="shared" si="14"/>
        <v>8</v>
      </c>
      <c r="AX25" s="109"/>
      <c r="AZ25" s="35">
        <f t="shared" si="15"/>
      </c>
      <c r="BA25" s="35">
        <f t="shared" si="16"/>
        <v>12</v>
      </c>
      <c r="BR25" s="109"/>
      <c r="BS25" s="109"/>
      <c r="BT25" s="109"/>
      <c r="BU25" s="109"/>
      <c r="BV25" s="119"/>
      <c r="BW25" s="109"/>
      <c r="BX25" s="119"/>
      <c r="BY25" s="120"/>
      <c r="BZ25" s="120"/>
      <c r="CA25" s="62">
        <f t="shared" si="17"/>
      </c>
      <c r="CB25" s="35">
        <f t="shared" si="18"/>
        <v>8</v>
      </c>
      <c r="CH25" s="37"/>
      <c r="CJ25" s="67"/>
      <c r="CK25" s="67"/>
      <c r="CL25" s="67">
        <f t="shared" si="19"/>
        <v>4</v>
      </c>
      <c r="CM25" s="105"/>
      <c r="CN25" s="69">
        <f t="shared" si="20"/>
        <v>5</v>
      </c>
      <c r="CO25" s="67"/>
      <c r="CP25" s="67"/>
      <c r="CQ25" s="67"/>
      <c r="CR25" s="68"/>
      <c r="CS25" s="68"/>
      <c r="CT25" s="68"/>
      <c r="CU25" s="68"/>
      <c r="CV25" s="68"/>
      <c r="CW25" s="68"/>
      <c r="CX25" s="68"/>
      <c r="CY25" s="68"/>
      <c r="CZ25" s="68"/>
      <c r="DA25" s="68"/>
      <c r="DB25" s="68"/>
      <c r="DC25" s="68"/>
    </row>
    <row r="26" spans="1:107" ht="12" customHeight="1">
      <c r="A26" s="18"/>
      <c r="B26" s="18">
        <f t="shared" si="0"/>
        <v>8</v>
      </c>
      <c r="C26" s="28" t="str">
        <f>CONCATENATE(B26,"C")</f>
        <v>8C</v>
      </c>
      <c r="D26" s="104" t="s">
        <v>48</v>
      </c>
      <c r="E26" s="125"/>
      <c r="F26" s="45">
        <v>17</v>
      </c>
      <c r="G26" s="8">
        <f t="shared" si="1"/>
        <v>5</v>
      </c>
      <c r="H26" s="49">
        <v>20</v>
      </c>
      <c r="I26" s="8">
        <f t="shared" si="2"/>
        <v>10</v>
      </c>
      <c r="J26" s="45">
        <v>0</v>
      </c>
      <c r="K26" s="19">
        <f t="shared" si="3"/>
        <v>1</v>
      </c>
      <c r="L26" s="116"/>
      <c r="M26" s="105"/>
      <c r="N26" s="106"/>
      <c r="O26" s="114"/>
      <c r="P26" s="19">
        <f t="shared" si="32"/>
        <v>16</v>
      </c>
      <c r="Q26" s="20">
        <f t="shared" si="31"/>
        <v>14</v>
      </c>
      <c r="R26" s="40"/>
      <c r="S26" s="55">
        <f t="shared" si="21"/>
        <v>5</v>
      </c>
      <c r="T26" s="61">
        <f t="shared" si="22"/>
        <v>10</v>
      </c>
      <c r="U26" s="33">
        <f t="shared" si="23"/>
        <v>1</v>
      </c>
      <c r="V26" s="62">
        <f t="shared" si="24"/>
        <v>116105101110</v>
      </c>
      <c r="W26" s="62">
        <f t="shared" si="25"/>
      </c>
      <c r="X26" s="35">
        <f t="shared" si="26"/>
        <v>21</v>
      </c>
      <c r="AA26" s="35">
        <f t="shared" si="6"/>
      </c>
      <c r="AB26" s="35">
        <f t="shared" si="11"/>
        <v>12</v>
      </c>
      <c r="AD26" s="35">
        <f t="shared" si="12"/>
      </c>
      <c r="AE26" s="35">
        <f t="shared" si="27"/>
        <v>13</v>
      </c>
      <c r="AG26" s="35">
        <f t="shared" si="7"/>
      </c>
      <c r="AH26" s="35">
        <f t="shared" si="28"/>
        <v>2</v>
      </c>
      <c r="AJ26" s="35">
        <f t="shared" si="8"/>
      </c>
      <c r="AK26" s="35">
        <f t="shared" si="29"/>
        <v>7</v>
      </c>
      <c r="AM26" s="35">
        <f>IF(ISNUMBER(SMALL(#REF!,ROW()-2)),SMALL(#REF!,ROW()-2),"")</f>
      </c>
      <c r="AN26" s="35">
        <f t="shared" si="30"/>
        <v>1</v>
      </c>
      <c r="AP26" s="112"/>
      <c r="AQ26" s="57">
        <f t="shared" si="9"/>
      </c>
      <c r="AR26" s="35">
        <f t="shared" si="13"/>
        <v>1</v>
      </c>
      <c r="AS26" s="109"/>
      <c r="AT26" s="63"/>
      <c r="AU26" s="109"/>
      <c r="AV26" s="35">
        <f t="shared" si="10"/>
      </c>
      <c r="AW26" s="35">
        <f t="shared" si="14"/>
        <v>8</v>
      </c>
      <c r="AX26" s="109"/>
      <c r="AZ26" s="35">
        <f t="shared" si="15"/>
      </c>
      <c r="BA26" s="35">
        <f t="shared" si="16"/>
        <v>12</v>
      </c>
      <c r="BR26" s="109"/>
      <c r="BS26" s="109"/>
      <c r="BT26" s="109"/>
      <c r="BU26" s="109"/>
      <c r="BV26" s="119"/>
      <c r="BW26" s="109"/>
      <c r="BX26" s="119"/>
      <c r="BY26" s="120"/>
      <c r="BZ26" s="120"/>
      <c r="CA26" s="62">
        <f t="shared" si="17"/>
      </c>
      <c r="CB26" s="35">
        <f t="shared" si="18"/>
        <v>8</v>
      </c>
      <c r="CH26" s="37"/>
      <c r="CJ26" s="67"/>
      <c r="CK26" s="67"/>
      <c r="CL26" s="67">
        <f t="shared" si="19"/>
        <v>5</v>
      </c>
      <c r="CM26" s="105"/>
      <c r="CN26" s="69">
        <f t="shared" si="20"/>
        <v>10</v>
      </c>
      <c r="CO26" s="67"/>
      <c r="CP26" s="67"/>
      <c r="CQ26" s="67"/>
      <c r="CR26" s="68"/>
      <c r="CS26" s="68"/>
      <c r="CT26" s="68"/>
      <c r="CU26" s="68"/>
      <c r="CV26" s="68"/>
      <c r="CW26" s="68"/>
      <c r="CX26" s="68"/>
      <c r="CY26" s="68"/>
      <c r="CZ26" s="68"/>
      <c r="DA26" s="68"/>
      <c r="DB26" s="68"/>
      <c r="DC26" s="68"/>
    </row>
    <row r="27" spans="1:107" ht="12" customHeight="1">
      <c r="A27" s="18"/>
      <c r="B27" s="18">
        <f t="shared" si="0"/>
      </c>
      <c r="C27" s="28" t="str">
        <f>CONCATENATE(B29,"A")</f>
        <v>9A</v>
      </c>
      <c r="D27" s="103"/>
      <c r="E27" s="121"/>
      <c r="F27" s="45"/>
      <c r="G27" s="8">
        <f t="shared" si="1"/>
      </c>
      <c r="H27" s="49"/>
      <c r="I27" s="8">
        <f t="shared" si="2"/>
      </c>
      <c r="J27" s="45"/>
      <c r="K27" s="30">
        <f t="shared" si="3"/>
      </c>
      <c r="L27" s="116"/>
      <c r="M27" s="106">
        <f>IF(ISBLANK(L27),"",IF(L27=0,$CL$2,CM27))</f>
      </c>
      <c r="N27" s="106">
        <f>IF(ISNUMBER(M27),IF(ISNUMBER(M27),IF(ISNUMBER(M27),M27+G27+G28+G29+I27+I28+I29+K27+K28+K29,""),""),"")</f>
      </c>
      <c r="O27" s="114">
        <f>IF(ISNUMBER(N27),VLOOKUP(BY27,CA:CB,2,FALSE),"")</f>
      </c>
      <c r="P27" s="19">
        <f t="shared" si="32"/>
      </c>
      <c r="Q27" s="9">
        <f t="shared" si="31"/>
      </c>
      <c r="R27" s="40"/>
      <c r="S27" s="55">
        <f t="shared" si="21"/>
      </c>
      <c r="T27" s="61">
        <f t="shared" si="22"/>
      </c>
      <c r="U27" s="33">
        <f t="shared" si="23"/>
      </c>
      <c r="V27" s="62">
        <f t="shared" si="24"/>
      </c>
      <c r="W27" s="62">
        <f t="shared" si="25"/>
      </c>
      <c r="X27" s="35">
        <f t="shared" si="26"/>
        <v>21</v>
      </c>
      <c r="AA27" s="35">
        <f t="shared" si="6"/>
      </c>
      <c r="AB27" s="35">
        <f t="shared" si="11"/>
        <v>12</v>
      </c>
      <c r="AD27" s="35">
        <f t="shared" si="12"/>
      </c>
      <c r="AE27" s="35">
        <f t="shared" si="27"/>
        <v>13</v>
      </c>
      <c r="AG27" s="35">
        <f t="shared" si="7"/>
      </c>
      <c r="AH27" s="35">
        <f t="shared" si="28"/>
        <v>2</v>
      </c>
      <c r="AJ27" s="35">
        <f t="shared" si="8"/>
      </c>
      <c r="AK27" s="35">
        <f t="shared" si="29"/>
        <v>7</v>
      </c>
      <c r="AM27" s="35">
        <f>IF(ISNUMBER(SMALL(#REF!,ROW()-2)),SMALL(#REF!,ROW()-2),"")</f>
      </c>
      <c r="AN27" s="35">
        <f t="shared" si="30"/>
        <v>1</v>
      </c>
      <c r="AP27" s="112" t="e">
        <f>IF(#REF!,#REF!+0,)</f>
        <v>#REF!</v>
      </c>
      <c r="AQ27" s="57">
        <f t="shared" si="9"/>
      </c>
      <c r="AR27" s="35">
        <f t="shared" si="13"/>
        <v>1</v>
      </c>
      <c r="AS27" s="109">
        <f>IF(ISNUMBER(AP27),VLOOKUP(AP27,AQ:AR,2,FALSE),"")</f>
      </c>
      <c r="AT27" s="63"/>
      <c r="AU27" s="109">
        <f>N27</f>
      </c>
      <c r="AV27" s="35">
        <f t="shared" si="10"/>
      </c>
      <c r="AW27" s="35">
        <f t="shared" si="14"/>
        <v>8</v>
      </c>
      <c r="AX27" s="109">
        <f>IF(ISNUMBER(AU27),VLOOKUP(AU27,AV:AW,2,FALSE),"")</f>
      </c>
      <c r="AZ27" s="35">
        <f t="shared" si="15"/>
      </c>
      <c r="BA27" s="35">
        <f t="shared" si="16"/>
        <v>12</v>
      </c>
      <c r="BR27" s="109">
        <f>N27</f>
      </c>
      <c r="BS27" s="109">
        <f>SUM(G27,G28,G29)</f>
        <v>0</v>
      </c>
      <c r="BT27" s="119">
        <f>SUM(J27,J28,J29)</f>
        <v>0</v>
      </c>
      <c r="BU27" s="119">
        <f>M27</f>
      </c>
      <c r="BV27" s="119" t="e">
        <f>#REF!</f>
        <v>#REF!</v>
      </c>
      <c r="BW27" s="119">
        <f>SUM(I27,I28,I29)</f>
        <v>0</v>
      </c>
      <c r="BX27" s="119" t="e">
        <f>#REF!</f>
        <v>#REF!</v>
      </c>
      <c r="BY27" s="120">
        <f>IF(ISNUMBER(N27),CONCATENATE(BR27+10,BS27+10,BT27+10,BU27+10,BW27+10)+0,"")</f>
      </c>
      <c r="BZ27" s="120">
        <f>IF(ISNUMBER(SMALL(BY:BY,ROW()-2)),SMALL(BY:BY,ROW()-2),"")</f>
      </c>
      <c r="CA27" s="62">
        <f t="shared" si="17"/>
      </c>
      <c r="CB27" s="35">
        <f t="shared" si="18"/>
        <v>8</v>
      </c>
      <c r="CH27" s="65"/>
      <c r="CJ27" s="67"/>
      <c r="CK27" s="67"/>
      <c r="CL27" s="67" t="str">
        <f t="shared" si="19"/>
        <v> </v>
      </c>
      <c r="CM27" s="106" t="str">
        <f>VLOOKUP(L27,AJ:AK,2,FALSE)</f>
        <v> </v>
      </c>
      <c r="CN27" s="69">
        <f t="shared" si="20"/>
      </c>
      <c r="CO27" s="67"/>
      <c r="CP27" s="67"/>
      <c r="CQ27" s="67"/>
      <c r="CR27" s="68"/>
      <c r="CS27" s="68"/>
      <c r="CT27" s="68"/>
      <c r="CU27" s="68"/>
      <c r="CV27" s="68"/>
      <c r="CW27" s="68"/>
      <c r="CX27" s="68"/>
      <c r="CY27" s="68"/>
      <c r="CZ27" s="68"/>
      <c r="DA27" s="68"/>
      <c r="DB27" s="68"/>
      <c r="DC27" s="68"/>
    </row>
    <row r="28" spans="1:107" ht="12" customHeight="1">
      <c r="A28" s="18"/>
      <c r="B28" s="18">
        <f t="shared" si="0"/>
      </c>
      <c r="C28" s="28" t="str">
        <f>CONCATENATE(B29,"B")</f>
        <v>9B</v>
      </c>
      <c r="D28" s="103"/>
      <c r="E28" s="124"/>
      <c r="F28" s="45"/>
      <c r="G28" s="8">
        <f t="shared" si="1"/>
      </c>
      <c r="H28" s="49"/>
      <c r="I28" s="8">
        <f t="shared" si="2"/>
      </c>
      <c r="J28" s="45"/>
      <c r="K28" s="8">
        <f t="shared" si="3"/>
      </c>
      <c r="L28" s="116"/>
      <c r="M28" s="106"/>
      <c r="N28" s="106"/>
      <c r="O28" s="114"/>
      <c r="P28" s="19">
        <f t="shared" si="32"/>
      </c>
      <c r="Q28" s="9">
        <f t="shared" si="31"/>
      </c>
      <c r="R28" s="40"/>
      <c r="S28" s="55">
        <f t="shared" si="21"/>
      </c>
      <c r="T28" s="61">
        <f t="shared" si="22"/>
      </c>
      <c r="U28" s="33">
        <f t="shared" si="23"/>
      </c>
      <c r="V28" s="62">
        <f t="shared" si="24"/>
      </c>
      <c r="W28" s="62">
        <f t="shared" si="25"/>
      </c>
      <c r="X28" s="35">
        <f t="shared" si="26"/>
        <v>21</v>
      </c>
      <c r="AA28" s="35">
        <f t="shared" si="6"/>
      </c>
      <c r="AB28" s="35">
        <f t="shared" si="11"/>
        <v>12</v>
      </c>
      <c r="AD28" s="35">
        <f t="shared" si="12"/>
      </c>
      <c r="AE28" s="35">
        <f t="shared" si="27"/>
        <v>13</v>
      </c>
      <c r="AG28" s="35">
        <f t="shared" si="7"/>
      </c>
      <c r="AH28" s="35">
        <f t="shared" si="28"/>
        <v>2</v>
      </c>
      <c r="AJ28" s="35">
        <f t="shared" si="8"/>
      </c>
      <c r="AK28" s="35">
        <f t="shared" si="29"/>
        <v>7</v>
      </c>
      <c r="AM28" s="35">
        <f>IF(ISNUMBER(SMALL(#REF!,ROW()-2)),SMALL(#REF!,ROW()-2),"")</f>
      </c>
      <c r="AN28" s="35">
        <f t="shared" si="30"/>
        <v>1</v>
      </c>
      <c r="AP28" s="112"/>
      <c r="AQ28" s="57">
        <f t="shared" si="9"/>
      </c>
      <c r="AR28" s="35">
        <f t="shared" si="13"/>
        <v>1</v>
      </c>
      <c r="AS28" s="109"/>
      <c r="AT28" s="63"/>
      <c r="AU28" s="109"/>
      <c r="AV28" s="35">
        <f t="shared" si="10"/>
      </c>
      <c r="AW28" s="35">
        <f t="shared" si="14"/>
        <v>8</v>
      </c>
      <c r="AX28" s="109"/>
      <c r="AZ28" s="35">
        <f t="shared" si="15"/>
      </c>
      <c r="BA28" s="35">
        <f t="shared" si="16"/>
        <v>12</v>
      </c>
      <c r="BR28" s="109"/>
      <c r="BS28" s="109"/>
      <c r="BT28" s="109"/>
      <c r="BU28" s="109"/>
      <c r="BV28" s="119"/>
      <c r="BW28" s="109"/>
      <c r="BX28" s="119"/>
      <c r="BY28" s="120"/>
      <c r="BZ28" s="120"/>
      <c r="CA28" s="62">
        <f t="shared" si="17"/>
      </c>
      <c r="CB28" s="35">
        <f t="shared" si="18"/>
        <v>8</v>
      </c>
      <c r="CJ28" s="67"/>
      <c r="CK28" s="67"/>
      <c r="CL28" s="67" t="str">
        <f t="shared" si="19"/>
        <v> </v>
      </c>
      <c r="CM28" s="106"/>
      <c r="CN28" s="69">
        <f t="shared" si="20"/>
      </c>
      <c r="CO28" s="67"/>
      <c r="CP28" s="67"/>
      <c r="CQ28" s="67"/>
      <c r="CR28" s="68"/>
      <c r="CS28" s="68"/>
      <c r="CT28" s="68"/>
      <c r="CU28" s="68"/>
      <c r="CV28" s="68"/>
      <c r="CW28" s="68"/>
      <c r="CX28" s="68"/>
      <c r="CY28" s="68"/>
      <c r="CZ28" s="68"/>
      <c r="DA28" s="68"/>
      <c r="DB28" s="68"/>
      <c r="DC28" s="68"/>
    </row>
    <row r="29" spans="1:107" ht="12" customHeight="1">
      <c r="A29" s="18"/>
      <c r="B29" s="18">
        <f t="shared" si="0"/>
        <v>9</v>
      </c>
      <c r="C29" s="28" t="str">
        <f>CONCATENATE(B29,"C")</f>
        <v>9C</v>
      </c>
      <c r="D29" s="103"/>
      <c r="E29" s="125"/>
      <c r="F29" s="45"/>
      <c r="G29" s="8">
        <f t="shared" si="1"/>
      </c>
      <c r="H29" s="75"/>
      <c r="I29" s="8">
        <f t="shared" si="2"/>
      </c>
      <c r="J29" s="74"/>
      <c r="K29" s="8">
        <f t="shared" si="3"/>
      </c>
      <c r="L29" s="116"/>
      <c r="M29" s="107"/>
      <c r="N29" s="106"/>
      <c r="O29" s="114"/>
      <c r="P29" s="19">
        <f t="shared" si="32"/>
      </c>
      <c r="Q29" s="9">
        <f t="shared" si="31"/>
      </c>
      <c r="R29" s="40"/>
      <c r="S29" s="55">
        <f t="shared" si="21"/>
      </c>
      <c r="T29" s="61">
        <f t="shared" si="22"/>
      </c>
      <c r="U29" s="33">
        <f t="shared" si="23"/>
      </c>
      <c r="V29" s="62">
        <f t="shared" si="24"/>
      </c>
      <c r="W29" s="62">
        <f t="shared" si="25"/>
      </c>
      <c r="X29" s="35">
        <f t="shared" si="26"/>
        <v>21</v>
      </c>
      <c r="AA29" s="35">
        <f t="shared" si="6"/>
      </c>
      <c r="AB29" s="35">
        <f t="shared" si="11"/>
        <v>12</v>
      </c>
      <c r="AD29" s="35">
        <f t="shared" si="12"/>
      </c>
      <c r="AE29" s="35">
        <f t="shared" si="27"/>
        <v>13</v>
      </c>
      <c r="AG29" s="35">
        <f t="shared" si="7"/>
      </c>
      <c r="AH29" s="35">
        <f t="shared" si="28"/>
        <v>2</v>
      </c>
      <c r="AJ29" s="35">
        <f t="shared" si="8"/>
      </c>
      <c r="AK29" s="35">
        <f t="shared" si="29"/>
        <v>7</v>
      </c>
      <c r="AM29" s="35">
        <f>IF(ISNUMBER(SMALL(#REF!,ROW()-2)),SMALL(#REF!,ROW()-2),"")</f>
      </c>
      <c r="AN29" s="35">
        <f t="shared" si="30"/>
        <v>1</v>
      </c>
      <c r="AP29" s="112"/>
      <c r="AQ29" s="57">
        <f t="shared" si="9"/>
      </c>
      <c r="AR29" s="35">
        <f t="shared" si="13"/>
        <v>1</v>
      </c>
      <c r="AS29" s="109"/>
      <c r="AT29" s="63"/>
      <c r="AU29" s="109"/>
      <c r="AV29" s="35">
        <f t="shared" si="10"/>
      </c>
      <c r="AW29" s="35">
        <f t="shared" si="14"/>
        <v>8</v>
      </c>
      <c r="AX29" s="109"/>
      <c r="AZ29" s="35">
        <f t="shared" si="15"/>
      </c>
      <c r="BA29" s="35">
        <f t="shared" si="16"/>
        <v>12</v>
      </c>
      <c r="BR29" s="109"/>
      <c r="BS29" s="109"/>
      <c r="BT29" s="109"/>
      <c r="BU29" s="109"/>
      <c r="BV29" s="119"/>
      <c r="BW29" s="109"/>
      <c r="BX29" s="119"/>
      <c r="BY29" s="120"/>
      <c r="BZ29" s="120"/>
      <c r="CA29" s="62">
        <f t="shared" si="17"/>
      </c>
      <c r="CB29" s="35">
        <f t="shared" si="18"/>
        <v>8</v>
      </c>
      <c r="CJ29" s="67"/>
      <c r="CK29" s="67"/>
      <c r="CL29" s="67" t="str">
        <f t="shared" si="19"/>
        <v> </v>
      </c>
      <c r="CM29" s="107"/>
      <c r="CN29" s="69">
        <f t="shared" si="20"/>
      </c>
      <c r="CO29" s="67"/>
      <c r="CP29" s="67"/>
      <c r="CQ29" s="67"/>
      <c r="CR29" s="68"/>
      <c r="CS29" s="68"/>
      <c r="CT29" s="68"/>
      <c r="CU29" s="68"/>
      <c r="CV29" s="68"/>
      <c r="CW29" s="68"/>
      <c r="CX29" s="68"/>
      <c r="CY29" s="68"/>
      <c r="CZ29" s="68"/>
      <c r="DA29" s="68"/>
      <c r="DB29" s="68"/>
      <c r="DC29" s="68"/>
    </row>
    <row r="30" spans="1:107" ht="12" customHeight="1">
      <c r="A30" s="18"/>
      <c r="B30" s="18">
        <f t="shared" si="0"/>
      </c>
      <c r="C30" s="28" t="str">
        <f>CONCATENATE(B32,"A")</f>
        <v>10A</v>
      </c>
      <c r="D30" s="103"/>
      <c r="E30" s="121"/>
      <c r="F30" s="45"/>
      <c r="G30" s="8">
        <f t="shared" si="1"/>
      </c>
      <c r="H30" s="49"/>
      <c r="I30" s="8">
        <f t="shared" si="2"/>
      </c>
      <c r="J30" s="45"/>
      <c r="K30" s="19">
        <f t="shared" si="3"/>
      </c>
      <c r="L30" s="116"/>
      <c r="M30" s="105">
        <f>IF(ISBLANK(L30),"",IF(L30=0,$CL$2,CM30))</f>
      </c>
      <c r="N30" s="115">
        <f>IF(ISNUMBER(M30),IF(ISNUMBER(M30),IF(ISNUMBER(M30),M30+G30+G31+G32+I30+I31+I32+K30+K31+K32,""),""),"")</f>
      </c>
      <c r="O30" s="114">
        <f>IF(ISNUMBER(N30),VLOOKUP(BY30,CA:CB,2,FALSE),"")</f>
      </c>
      <c r="P30" s="19">
        <f t="shared" si="32"/>
      </c>
      <c r="Q30" s="20">
        <f t="shared" si="31"/>
      </c>
      <c r="R30" s="40"/>
      <c r="S30" s="55">
        <f t="shared" si="21"/>
      </c>
      <c r="T30" s="61">
        <f t="shared" si="22"/>
      </c>
      <c r="U30" s="33">
        <f t="shared" si="23"/>
      </c>
      <c r="V30" s="62">
        <f t="shared" si="24"/>
      </c>
      <c r="W30" s="62">
        <f t="shared" si="25"/>
      </c>
      <c r="X30" s="35">
        <f t="shared" si="26"/>
        <v>21</v>
      </c>
      <c r="AA30" s="35">
        <f t="shared" si="6"/>
      </c>
      <c r="AB30" s="35">
        <f t="shared" si="11"/>
        <v>12</v>
      </c>
      <c r="AD30" s="35">
        <f t="shared" si="12"/>
      </c>
      <c r="AE30" s="35">
        <f t="shared" si="27"/>
        <v>13</v>
      </c>
      <c r="AG30" s="35">
        <f t="shared" si="7"/>
      </c>
      <c r="AH30" s="35">
        <f t="shared" si="28"/>
        <v>2</v>
      </c>
      <c r="AJ30" s="35">
        <f t="shared" si="8"/>
      </c>
      <c r="AK30" s="35">
        <f t="shared" si="29"/>
        <v>7</v>
      </c>
      <c r="AM30" s="35">
        <f>IF(ISNUMBER(SMALL(#REF!,ROW()-2)),SMALL(#REF!,ROW()-2),"")</f>
      </c>
      <c r="AN30" s="35">
        <f t="shared" si="30"/>
        <v>1</v>
      </c>
      <c r="AP30" s="112" t="e">
        <f>IF(#REF!,#REF!+0,)</f>
        <v>#REF!</v>
      </c>
      <c r="AQ30" s="57">
        <f t="shared" si="9"/>
      </c>
      <c r="AR30" s="35">
        <f t="shared" si="13"/>
        <v>1</v>
      </c>
      <c r="AS30" s="109">
        <f>IF(ISNUMBER(AP30),VLOOKUP(AP30,AQ:AR,2,FALSE),"")</f>
      </c>
      <c r="AT30" s="63"/>
      <c r="AU30" s="109">
        <f>N30</f>
      </c>
      <c r="AV30" s="35">
        <f t="shared" si="10"/>
      </c>
      <c r="AW30" s="35">
        <f t="shared" si="14"/>
        <v>8</v>
      </c>
      <c r="AX30" s="109">
        <f>IF(ISNUMBER(AU30),VLOOKUP(AU30,AV:AW,2,FALSE),"")</f>
      </c>
      <c r="AZ30" s="35">
        <f t="shared" si="15"/>
      </c>
      <c r="BA30" s="35">
        <f t="shared" si="16"/>
        <v>12</v>
      </c>
      <c r="BR30" s="109">
        <f>N30</f>
      </c>
      <c r="BS30" s="109">
        <f>SUM(G30,G31,G32)</f>
        <v>0</v>
      </c>
      <c r="BT30" s="119">
        <f>SUM(J30,J31,J32)</f>
        <v>0</v>
      </c>
      <c r="BU30" s="119">
        <f>M30</f>
      </c>
      <c r="BV30" s="119" t="e">
        <f>#REF!</f>
        <v>#REF!</v>
      </c>
      <c r="BW30" s="119">
        <f>SUM(I30,I31,I32)</f>
        <v>0</v>
      </c>
      <c r="BX30" s="119" t="e">
        <f>#REF!</f>
        <v>#REF!</v>
      </c>
      <c r="BY30" s="120">
        <f>IF(ISNUMBER(N30),CONCATENATE(BR30+10,BS30+10,BT30+10,BU30+10,BW30+10)+0,"")</f>
      </c>
      <c r="BZ30" s="120">
        <f>IF(ISNUMBER(SMALL(BY:BY,ROW()-2)),SMALL(BY:BY,ROW()-2),"")</f>
      </c>
      <c r="CA30" s="62">
        <f t="shared" si="17"/>
      </c>
      <c r="CB30" s="35">
        <f t="shared" si="18"/>
        <v>8</v>
      </c>
      <c r="CJ30" s="67"/>
      <c r="CK30" s="67"/>
      <c r="CL30" s="67" t="str">
        <f t="shared" si="19"/>
        <v> </v>
      </c>
      <c r="CM30" s="105" t="str">
        <f>VLOOKUP(L30,AJ:AK,2,FALSE)</f>
        <v> </v>
      </c>
      <c r="CN30" s="69">
        <f t="shared" si="20"/>
      </c>
      <c r="CO30" s="67"/>
      <c r="CP30" s="67"/>
      <c r="CQ30" s="67"/>
      <c r="CR30" s="68"/>
      <c r="CS30" s="68"/>
      <c r="CT30" s="68"/>
      <c r="CU30" s="68"/>
      <c r="CV30" s="68"/>
      <c r="CW30" s="68"/>
      <c r="CX30" s="68"/>
      <c r="CY30" s="68"/>
      <c r="CZ30" s="68"/>
      <c r="DA30" s="68"/>
      <c r="DB30" s="68"/>
      <c r="DC30" s="68"/>
    </row>
    <row r="31" spans="1:107" ht="12" customHeight="1">
      <c r="A31" s="18"/>
      <c r="B31" s="18">
        <f t="shared" si="0"/>
      </c>
      <c r="C31" s="28" t="str">
        <f>CONCATENATE(B32,"B")</f>
        <v>10B</v>
      </c>
      <c r="D31" s="103"/>
      <c r="E31" s="122"/>
      <c r="F31" s="45"/>
      <c r="G31" s="8">
        <f t="shared" si="1"/>
      </c>
      <c r="H31" s="49"/>
      <c r="I31" s="8">
        <f t="shared" si="2"/>
      </c>
      <c r="J31" s="45"/>
      <c r="K31" s="19">
        <f t="shared" si="3"/>
      </c>
      <c r="L31" s="116"/>
      <c r="M31" s="105"/>
      <c r="N31" s="106"/>
      <c r="O31" s="114"/>
      <c r="P31" s="19">
        <f t="shared" si="32"/>
      </c>
      <c r="Q31" s="20">
        <f t="shared" si="31"/>
      </c>
      <c r="R31" s="40"/>
      <c r="S31" s="55">
        <f t="shared" si="21"/>
      </c>
      <c r="T31" s="61">
        <f t="shared" si="22"/>
      </c>
      <c r="U31" s="33">
        <f t="shared" si="23"/>
      </c>
      <c r="V31" s="62">
        <f t="shared" si="24"/>
      </c>
      <c r="W31" s="62">
        <f t="shared" si="25"/>
      </c>
      <c r="X31" s="35">
        <f t="shared" si="26"/>
        <v>21</v>
      </c>
      <c r="AA31" s="35">
        <f t="shared" si="6"/>
      </c>
      <c r="AB31" s="35">
        <f t="shared" si="11"/>
        <v>12</v>
      </c>
      <c r="AD31" s="35">
        <f t="shared" si="12"/>
      </c>
      <c r="AE31" s="35">
        <f t="shared" si="27"/>
        <v>13</v>
      </c>
      <c r="AG31" s="35">
        <f t="shared" si="7"/>
      </c>
      <c r="AH31" s="35">
        <f t="shared" si="28"/>
        <v>2</v>
      </c>
      <c r="AJ31" s="35">
        <f t="shared" si="8"/>
      </c>
      <c r="AK31" s="35">
        <f t="shared" si="29"/>
        <v>7</v>
      </c>
      <c r="AM31" s="35">
        <f>IF(ISNUMBER(SMALL(#REF!,ROW()-2)),SMALL(#REF!,ROW()-2),"")</f>
      </c>
      <c r="AN31" s="35">
        <f t="shared" si="30"/>
        <v>1</v>
      </c>
      <c r="AP31" s="112"/>
      <c r="AQ31" s="57">
        <f t="shared" si="9"/>
      </c>
      <c r="AR31" s="35">
        <f t="shared" si="13"/>
        <v>1</v>
      </c>
      <c r="AS31" s="109"/>
      <c r="AT31" s="63"/>
      <c r="AU31" s="109"/>
      <c r="AV31" s="35">
        <f t="shared" si="10"/>
      </c>
      <c r="AW31" s="35">
        <f t="shared" si="14"/>
        <v>8</v>
      </c>
      <c r="AX31" s="109"/>
      <c r="AZ31" s="35">
        <f t="shared" si="15"/>
      </c>
      <c r="BA31" s="35">
        <f t="shared" si="16"/>
        <v>12</v>
      </c>
      <c r="BR31" s="109"/>
      <c r="BS31" s="109"/>
      <c r="BT31" s="109"/>
      <c r="BU31" s="109"/>
      <c r="BV31" s="119"/>
      <c r="BW31" s="109"/>
      <c r="BX31" s="119"/>
      <c r="BY31" s="120"/>
      <c r="BZ31" s="120"/>
      <c r="CA31" s="62">
        <f t="shared" si="17"/>
      </c>
      <c r="CB31" s="35">
        <f t="shared" si="18"/>
        <v>8</v>
      </c>
      <c r="CJ31" s="67"/>
      <c r="CK31" s="67"/>
      <c r="CL31" s="67" t="str">
        <f t="shared" si="19"/>
        <v> </v>
      </c>
      <c r="CM31" s="105"/>
      <c r="CN31" s="69">
        <f t="shared" si="20"/>
      </c>
      <c r="CO31" s="67"/>
      <c r="CP31" s="67"/>
      <c r="CQ31" s="67"/>
      <c r="CR31" s="68"/>
      <c r="CS31" s="68"/>
      <c r="CT31" s="68"/>
      <c r="CU31" s="68"/>
      <c r="CV31" s="68"/>
      <c r="CW31" s="68"/>
      <c r="CX31" s="68"/>
      <c r="CY31" s="68"/>
      <c r="CZ31" s="68"/>
      <c r="DA31" s="68"/>
      <c r="DB31" s="68"/>
      <c r="DC31" s="68"/>
    </row>
    <row r="32" spans="1:107" ht="12" customHeight="1">
      <c r="A32" s="18"/>
      <c r="B32" s="18">
        <f t="shared" si="0"/>
        <v>10</v>
      </c>
      <c r="C32" s="28" t="str">
        <f>CONCATENATE(B32,"C")</f>
        <v>10C</v>
      </c>
      <c r="D32" s="103"/>
      <c r="E32" s="123"/>
      <c r="F32" s="45"/>
      <c r="G32" s="8">
        <f t="shared" si="1"/>
      </c>
      <c r="H32" s="75"/>
      <c r="I32" s="8">
        <f t="shared" si="2"/>
      </c>
      <c r="J32" s="74"/>
      <c r="K32" s="19">
        <f t="shared" si="3"/>
      </c>
      <c r="L32" s="116"/>
      <c r="M32" s="105"/>
      <c r="N32" s="106"/>
      <c r="O32" s="114"/>
      <c r="P32" s="19">
        <f t="shared" si="32"/>
      </c>
      <c r="Q32" s="20">
        <f t="shared" si="31"/>
      </c>
      <c r="R32" s="40"/>
      <c r="S32" s="55">
        <f t="shared" si="21"/>
      </c>
      <c r="T32" s="61">
        <f t="shared" si="22"/>
      </c>
      <c r="U32" s="33">
        <f t="shared" si="23"/>
      </c>
      <c r="V32" s="62">
        <f t="shared" si="24"/>
      </c>
      <c r="W32" s="62">
        <f t="shared" si="25"/>
      </c>
      <c r="X32" s="35">
        <f t="shared" si="26"/>
        <v>21</v>
      </c>
      <c r="AA32" s="35">
        <f t="shared" si="6"/>
      </c>
      <c r="AB32" s="35">
        <f t="shared" si="11"/>
        <v>12</v>
      </c>
      <c r="AD32" s="35">
        <f t="shared" si="12"/>
      </c>
      <c r="AE32" s="35">
        <f t="shared" si="27"/>
        <v>13</v>
      </c>
      <c r="AG32" s="35">
        <f t="shared" si="7"/>
      </c>
      <c r="AH32" s="35">
        <f t="shared" si="28"/>
        <v>2</v>
      </c>
      <c r="AJ32" s="35">
        <f t="shared" si="8"/>
      </c>
      <c r="AK32" s="35">
        <f t="shared" si="29"/>
        <v>7</v>
      </c>
      <c r="AM32" s="35">
        <f>IF(ISNUMBER(SMALL(#REF!,ROW()-2)),SMALL(#REF!,ROW()-2),"")</f>
      </c>
      <c r="AN32" s="35">
        <f t="shared" si="30"/>
        <v>1</v>
      </c>
      <c r="AP32" s="112"/>
      <c r="AQ32" s="57">
        <f t="shared" si="9"/>
      </c>
      <c r="AR32" s="35">
        <f t="shared" si="13"/>
        <v>1</v>
      </c>
      <c r="AS32" s="109"/>
      <c r="AT32" s="63"/>
      <c r="AU32" s="109"/>
      <c r="AV32" s="35">
        <f t="shared" si="10"/>
      </c>
      <c r="AW32" s="35">
        <f t="shared" si="14"/>
        <v>8</v>
      </c>
      <c r="AX32" s="109"/>
      <c r="AZ32" s="35">
        <f t="shared" si="15"/>
      </c>
      <c r="BA32" s="35">
        <f t="shared" si="16"/>
        <v>12</v>
      </c>
      <c r="BR32" s="109"/>
      <c r="BS32" s="109"/>
      <c r="BT32" s="109"/>
      <c r="BU32" s="109"/>
      <c r="BV32" s="119"/>
      <c r="BW32" s="109"/>
      <c r="BX32" s="119"/>
      <c r="BY32" s="120"/>
      <c r="BZ32" s="120"/>
      <c r="CA32" s="62">
        <f t="shared" si="17"/>
      </c>
      <c r="CB32" s="35">
        <f t="shared" si="18"/>
        <v>8</v>
      </c>
      <c r="CJ32" s="67"/>
      <c r="CK32" s="67"/>
      <c r="CL32" s="67" t="str">
        <f t="shared" si="19"/>
        <v> </v>
      </c>
      <c r="CM32" s="105"/>
      <c r="CN32" s="69">
        <f t="shared" si="20"/>
      </c>
      <c r="CO32" s="67"/>
      <c r="CP32" s="67"/>
      <c r="CQ32" s="67"/>
      <c r="CR32" s="68"/>
      <c r="CS32" s="68"/>
      <c r="CT32" s="68"/>
      <c r="CU32" s="68"/>
      <c r="CV32" s="68"/>
      <c r="CW32" s="68"/>
      <c r="CX32" s="68"/>
      <c r="CY32" s="68"/>
      <c r="CZ32" s="68"/>
      <c r="DA32" s="68"/>
      <c r="DB32" s="68"/>
      <c r="DC32" s="68"/>
    </row>
    <row r="33" spans="1:107" ht="12" customHeight="1">
      <c r="A33" s="18"/>
      <c r="B33" s="18">
        <f t="shared" si="0"/>
      </c>
      <c r="C33" s="28" t="str">
        <f>CONCATENATE(B35,"A")</f>
        <v>11A</v>
      </c>
      <c r="D33" s="103"/>
      <c r="E33" s="121"/>
      <c r="F33" s="45"/>
      <c r="G33" s="8">
        <f t="shared" si="1"/>
      </c>
      <c r="H33" s="49"/>
      <c r="I33" s="8">
        <f t="shared" si="2"/>
      </c>
      <c r="J33" s="45"/>
      <c r="K33" s="30">
        <f t="shared" si="3"/>
      </c>
      <c r="L33" s="116"/>
      <c r="M33" s="106">
        <f>IF(ISBLANK(L33),"",IF(L33=0,$CL$2,CM33))</f>
      </c>
      <c r="N33" s="115">
        <f>IF(ISNUMBER(M33),IF(ISNUMBER(M33),IF(ISNUMBER(M33),M33+G33+G34+G35+I33+I34+I35+K33+K34+K35,""),""),"")</f>
      </c>
      <c r="O33" s="114">
        <f>IF(ISNUMBER(N33),VLOOKUP(BY33,CA:CB,2,FALSE),"")</f>
      </c>
      <c r="P33" s="19">
        <f t="shared" si="32"/>
      </c>
      <c r="Q33" s="9">
        <f t="shared" si="31"/>
      </c>
      <c r="R33" s="40"/>
      <c r="S33" s="55">
        <f t="shared" si="21"/>
      </c>
      <c r="T33" s="61">
        <f t="shared" si="22"/>
      </c>
      <c r="U33" s="33">
        <f t="shared" si="23"/>
      </c>
      <c r="V33" s="62">
        <f t="shared" si="24"/>
      </c>
      <c r="W33" s="62">
        <f t="shared" si="25"/>
      </c>
      <c r="X33" s="35">
        <f t="shared" si="26"/>
        <v>21</v>
      </c>
      <c r="AA33" s="35">
        <f t="shared" si="6"/>
      </c>
      <c r="AB33" s="35">
        <f t="shared" si="11"/>
        <v>12</v>
      </c>
      <c r="AD33" s="35">
        <f t="shared" si="12"/>
      </c>
      <c r="AE33" s="35">
        <f t="shared" si="27"/>
        <v>13</v>
      </c>
      <c r="AG33" s="35">
        <f t="shared" si="7"/>
      </c>
      <c r="AH33" s="35">
        <f t="shared" si="28"/>
        <v>2</v>
      </c>
      <c r="AJ33" s="35">
        <f t="shared" si="8"/>
      </c>
      <c r="AK33" s="35">
        <f t="shared" si="29"/>
        <v>7</v>
      </c>
      <c r="AM33" s="35">
        <f>IF(ISNUMBER(SMALL(#REF!,ROW()-2)),SMALL(#REF!,ROW()-2),"")</f>
      </c>
      <c r="AN33" s="35">
        <f t="shared" si="30"/>
        <v>1</v>
      </c>
      <c r="AP33" s="112" t="e">
        <f>IF(#REF!,#REF!+0,)</f>
        <v>#REF!</v>
      </c>
      <c r="AQ33" s="57">
        <f t="shared" si="9"/>
      </c>
      <c r="AR33" s="35">
        <f t="shared" si="13"/>
        <v>1</v>
      </c>
      <c r="AS33" s="109">
        <f>IF(ISNUMBER(AP33),VLOOKUP(AP33,AQ:AR,2,FALSE),"")</f>
      </c>
      <c r="AT33" s="63"/>
      <c r="AU33" s="109">
        <f>N33</f>
      </c>
      <c r="AV33" s="35">
        <f t="shared" si="10"/>
      </c>
      <c r="AW33" s="35">
        <f t="shared" si="14"/>
        <v>8</v>
      </c>
      <c r="AX33" s="109">
        <f>IF(ISNUMBER(AU33),VLOOKUP(AU33,AV:AW,2,FALSE),"")</f>
      </c>
      <c r="AZ33" s="35">
        <f t="shared" si="15"/>
      </c>
      <c r="BA33" s="35">
        <f t="shared" si="16"/>
        <v>12</v>
      </c>
      <c r="BR33" s="109">
        <f>N33</f>
      </c>
      <c r="BS33" s="109">
        <f>SUM(G33,G34,G35)</f>
        <v>0</v>
      </c>
      <c r="BT33" s="119">
        <f>SUM(J33,J34,J35)</f>
        <v>0</v>
      </c>
      <c r="BU33" s="119">
        <f>M33</f>
      </c>
      <c r="BV33" s="119" t="e">
        <f>#REF!</f>
        <v>#REF!</v>
      </c>
      <c r="BW33" s="119">
        <f>SUM(I33,I34,I35)</f>
        <v>0</v>
      </c>
      <c r="BX33" s="119" t="e">
        <f>#REF!</f>
        <v>#REF!</v>
      </c>
      <c r="BY33" s="120">
        <f>IF(ISNUMBER(N33),CONCATENATE(BR33+10,BS33+10,BT33+10,BU33+10,BW33+10)+0,"")</f>
      </c>
      <c r="BZ33" s="120">
        <f>IF(ISNUMBER(SMALL(BY:BY,ROW()-2)),SMALL(BY:BY,ROW()-2),"")</f>
      </c>
      <c r="CA33" s="62">
        <f t="shared" si="17"/>
      </c>
      <c r="CB33" s="35">
        <f t="shared" si="18"/>
        <v>8</v>
      </c>
      <c r="CJ33" s="67"/>
      <c r="CK33" s="67"/>
      <c r="CL33" s="67" t="str">
        <f t="shared" si="19"/>
        <v> </v>
      </c>
      <c r="CM33" s="106" t="str">
        <f>VLOOKUP(L33,AJ:AK,2,FALSE)</f>
        <v> </v>
      </c>
      <c r="CN33" s="69">
        <f t="shared" si="20"/>
      </c>
      <c r="CO33" s="67"/>
      <c r="CP33" s="67"/>
      <c r="CQ33" s="67"/>
      <c r="CR33" s="68"/>
      <c r="CS33" s="68"/>
      <c r="CT33" s="68"/>
      <c r="CU33" s="68"/>
      <c r="CV33" s="68"/>
      <c r="CW33" s="68"/>
      <c r="CX33" s="68"/>
      <c r="CY33" s="68"/>
      <c r="CZ33" s="68"/>
      <c r="DA33" s="68"/>
      <c r="DB33" s="68"/>
      <c r="DC33" s="68"/>
    </row>
    <row r="34" spans="1:107" ht="12" customHeight="1">
      <c r="A34" s="18"/>
      <c r="B34" s="18">
        <f t="shared" si="0"/>
      </c>
      <c r="C34" s="28" t="str">
        <f>CONCATENATE(B35,"B")</f>
        <v>11B</v>
      </c>
      <c r="D34" s="103"/>
      <c r="E34" s="122"/>
      <c r="F34" s="45"/>
      <c r="G34" s="8">
        <f t="shared" si="1"/>
      </c>
      <c r="H34" s="49"/>
      <c r="I34" s="8">
        <f t="shared" si="2"/>
      </c>
      <c r="J34" s="45"/>
      <c r="K34" s="8">
        <f t="shared" si="3"/>
      </c>
      <c r="L34" s="116"/>
      <c r="M34" s="106"/>
      <c r="N34" s="106"/>
      <c r="O34" s="114"/>
      <c r="P34" s="19">
        <f t="shared" si="32"/>
      </c>
      <c r="Q34" s="9">
        <f t="shared" si="31"/>
      </c>
      <c r="R34" s="40"/>
      <c r="S34" s="55">
        <f t="shared" si="21"/>
      </c>
      <c r="T34" s="61">
        <f t="shared" si="22"/>
      </c>
      <c r="U34" s="33">
        <f t="shared" si="23"/>
      </c>
      <c r="V34" s="62">
        <f t="shared" si="24"/>
      </c>
      <c r="W34" s="62">
        <f t="shared" si="25"/>
      </c>
      <c r="X34" s="35">
        <f t="shared" si="26"/>
        <v>21</v>
      </c>
      <c r="AA34" s="35">
        <f t="shared" si="6"/>
      </c>
      <c r="AB34" s="35">
        <f t="shared" si="11"/>
        <v>12</v>
      </c>
      <c r="AD34" s="35">
        <f t="shared" si="12"/>
      </c>
      <c r="AE34" s="35">
        <f t="shared" si="27"/>
        <v>13</v>
      </c>
      <c r="AG34" s="35">
        <f t="shared" si="7"/>
      </c>
      <c r="AH34" s="35">
        <f t="shared" si="28"/>
        <v>2</v>
      </c>
      <c r="AJ34" s="35">
        <f t="shared" si="8"/>
      </c>
      <c r="AK34" s="35">
        <f t="shared" si="29"/>
        <v>7</v>
      </c>
      <c r="AM34" s="35">
        <f>IF(ISNUMBER(SMALL(#REF!,ROW()-2)),SMALL(#REF!,ROW()-2),"")</f>
      </c>
      <c r="AN34" s="35">
        <f t="shared" si="30"/>
        <v>1</v>
      </c>
      <c r="AP34" s="112"/>
      <c r="AQ34" s="57">
        <f t="shared" si="9"/>
      </c>
      <c r="AR34" s="35">
        <f t="shared" si="13"/>
        <v>1</v>
      </c>
      <c r="AS34" s="109"/>
      <c r="AT34" s="63"/>
      <c r="AU34" s="109"/>
      <c r="AV34" s="35">
        <f t="shared" si="10"/>
      </c>
      <c r="AW34" s="35">
        <f t="shared" si="14"/>
        <v>8</v>
      </c>
      <c r="AX34" s="109"/>
      <c r="AZ34" s="35">
        <f t="shared" si="15"/>
      </c>
      <c r="BA34" s="35">
        <f t="shared" si="16"/>
        <v>12</v>
      </c>
      <c r="BR34" s="109"/>
      <c r="BS34" s="109"/>
      <c r="BT34" s="109"/>
      <c r="BU34" s="109"/>
      <c r="BV34" s="119"/>
      <c r="BW34" s="109"/>
      <c r="BX34" s="119"/>
      <c r="BY34" s="120"/>
      <c r="BZ34" s="120"/>
      <c r="CA34" s="62">
        <f t="shared" si="17"/>
      </c>
      <c r="CB34" s="35">
        <f t="shared" si="18"/>
        <v>8</v>
      </c>
      <c r="CJ34" s="67"/>
      <c r="CK34" s="67"/>
      <c r="CL34" s="67" t="str">
        <f t="shared" si="19"/>
        <v> </v>
      </c>
      <c r="CM34" s="106"/>
      <c r="CN34" s="69">
        <f t="shared" si="20"/>
      </c>
      <c r="CO34" s="67"/>
      <c r="CP34" s="67"/>
      <c r="CQ34" s="67"/>
      <c r="CR34" s="68"/>
      <c r="CS34" s="68"/>
      <c r="CT34" s="68"/>
      <c r="CU34" s="68"/>
      <c r="CV34" s="68"/>
      <c r="CW34" s="68"/>
      <c r="CX34" s="68"/>
      <c r="CY34" s="68"/>
      <c r="CZ34" s="68"/>
      <c r="DA34" s="68"/>
      <c r="DB34" s="68"/>
      <c r="DC34" s="68"/>
    </row>
    <row r="35" spans="1:107" ht="12" customHeight="1">
      <c r="A35" s="18"/>
      <c r="B35" s="18">
        <f t="shared" si="0"/>
        <v>11</v>
      </c>
      <c r="C35" s="28" t="str">
        <f>CONCATENATE(B35,"C")</f>
        <v>11C</v>
      </c>
      <c r="D35" s="103"/>
      <c r="E35" s="123"/>
      <c r="F35" s="45"/>
      <c r="G35" s="8">
        <f aca="true" t="shared" si="33" ref="G35:G66">IF(ISBLANK(F35),"",IF(F35=0,$CK$2,CL35))</f>
      </c>
      <c r="H35" s="75"/>
      <c r="I35" s="8">
        <f aca="true" t="shared" si="34" ref="I35:I66">IF(ISBLANK(H35),"",IF(H35=0,$CO$2,CN35))</f>
      </c>
      <c r="J35" s="45"/>
      <c r="K35" s="8">
        <f aca="true" t="shared" si="35" ref="K35:K66">IF(ISNUMBER(J35),VLOOKUP(J35,AG$1:AH$65536,2,FALSE),"")</f>
      </c>
      <c r="L35" s="116"/>
      <c r="M35" s="107"/>
      <c r="N35" s="107"/>
      <c r="O35" s="114"/>
      <c r="P35" s="19">
        <f t="shared" si="32"/>
      </c>
      <c r="Q35" s="9">
        <f t="shared" si="31"/>
      </c>
      <c r="R35" s="40"/>
      <c r="S35" s="55">
        <f t="shared" si="21"/>
      </c>
      <c r="T35" s="61">
        <f t="shared" si="22"/>
      </c>
      <c r="U35" s="33">
        <f t="shared" si="23"/>
      </c>
      <c r="V35" s="62">
        <f t="shared" si="24"/>
      </c>
      <c r="W35" s="62">
        <f t="shared" si="25"/>
      </c>
      <c r="X35" s="35">
        <f t="shared" si="26"/>
        <v>21</v>
      </c>
      <c r="AA35" s="35">
        <f aca="true" t="shared" si="36" ref="AA35:AA66">IF(ISNUMBER(LARGE(F$1:F$65536,ROW()-2)),LARGE(F$1:F$65536,ROW()-2),"")</f>
      </c>
      <c r="AB35" s="35">
        <f t="shared" si="11"/>
        <v>12</v>
      </c>
      <c r="AD35" s="35">
        <f t="shared" si="12"/>
      </c>
      <c r="AE35" s="35">
        <f t="shared" si="27"/>
        <v>13</v>
      </c>
      <c r="AG35" s="35">
        <f aca="true" t="shared" si="37" ref="AG35:AG66">IF(ISNUMBER(SMALL(J$1:J$65536,ROW()-2)),SMALL(J$1:J$65536,ROW()-2),"")</f>
      </c>
      <c r="AH35" s="35">
        <f t="shared" si="28"/>
        <v>2</v>
      </c>
      <c r="AJ35" s="35">
        <f aca="true" t="shared" si="38" ref="AJ35:AJ66">IF(ISNUMBER(LARGE(L$1:L$65536,ROW()-2)),LARGE(L$1:L$65536,ROW()-2),"")</f>
      </c>
      <c r="AK35" s="35">
        <f t="shared" si="29"/>
        <v>7</v>
      </c>
      <c r="AM35" s="35">
        <f>IF(ISNUMBER(SMALL(#REF!,ROW()-2)),SMALL(#REF!,ROW()-2),"")</f>
      </c>
      <c r="AN35" s="35">
        <f t="shared" si="30"/>
        <v>1</v>
      </c>
      <c r="AP35" s="112"/>
      <c r="AQ35" s="57">
        <f aca="true" t="shared" si="39" ref="AQ35:AQ66">IF(ISNUMBER(LARGE(AP$1:AP$65536,ROW()-2)),LARGE(AP$1:AP$65536,ROW()-2),"")</f>
      </c>
      <c r="AR35" s="35">
        <f t="shared" si="13"/>
        <v>1</v>
      </c>
      <c r="AS35" s="109"/>
      <c r="AT35" s="63"/>
      <c r="AU35" s="109"/>
      <c r="AV35" s="35">
        <f aca="true" t="shared" si="40" ref="AV35:AV66">IF(ISNUMBER(SMALL(N$1:N$65536,ROW()-2)),SMALL(N$1:N$65536,ROW()-2),"")</f>
      </c>
      <c r="AW35" s="35">
        <f t="shared" si="14"/>
        <v>8</v>
      </c>
      <c r="AX35" s="109"/>
      <c r="AZ35" s="35">
        <f t="shared" si="15"/>
      </c>
      <c r="BA35" s="35">
        <f t="shared" si="16"/>
        <v>12</v>
      </c>
      <c r="BR35" s="109"/>
      <c r="BS35" s="109"/>
      <c r="BT35" s="109"/>
      <c r="BU35" s="109"/>
      <c r="BV35" s="119"/>
      <c r="BW35" s="109"/>
      <c r="BX35" s="119"/>
      <c r="BY35" s="120"/>
      <c r="BZ35" s="120"/>
      <c r="CA35" s="62">
        <f t="shared" si="17"/>
      </c>
      <c r="CB35" s="35">
        <f t="shared" si="18"/>
        <v>8</v>
      </c>
      <c r="CJ35" s="67"/>
      <c r="CK35" s="67"/>
      <c r="CL35" s="67" t="str">
        <f t="shared" si="19"/>
        <v> </v>
      </c>
      <c r="CM35" s="107"/>
      <c r="CN35" s="69">
        <f t="shared" si="20"/>
      </c>
      <c r="CO35" s="67"/>
      <c r="CP35" s="67"/>
      <c r="CQ35" s="67"/>
      <c r="CR35" s="68"/>
      <c r="CS35" s="68"/>
      <c r="CT35" s="68"/>
      <c r="CU35" s="68"/>
      <c r="CV35" s="68"/>
      <c r="CW35" s="68"/>
      <c r="CX35" s="68"/>
      <c r="CY35" s="68"/>
      <c r="CZ35" s="68"/>
      <c r="DA35" s="68"/>
      <c r="DB35" s="68"/>
      <c r="DC35" s="68"/>
    </row>
    <row r="36" spans="1:107" ht="12" customHeight="1">
      <c r="A36" s="18"/>
      <c r="B36" s="18">
        <f t="shared" si="0"/>
      </c>
      <c r="C36" s="28" t="str">
        <f>CONCATENATE(B38,"A")</f>
        <v>12A</v>
      </c>
      <c r="D36" s="103"/>
      <c r="E36" s="121"/>
      <c r="F36" s="45"/>
      <c r="G36" s="8">
        <f t="shared" si="33"/>
      </c>
      <c r="H36" s="49"/>
      <c r="I36" s="8">
        <f t="shared" si="34"/>
      </c>
      <c r="J36" s="45"/>
      <c r="K36" s="19">
        <f t="shared" si="35"/>
      </c>
      <c r="L36" s="116"/>
      <c r="M36" s="105">
        <f>IF(ISBLANK(L36),"",IF(L36=0,$CL$2,CM36))</f>
      </c>
      <c r="N36" s="115">
        <f>IF(ISNUMBER(M36),IF(ISNUMBER(M36),IF(ISNUMBER(M36),M36+G36+G37+G38+I36+I37+I38+K36+K37+K38,""),""),"")</f>
      </c>
      <c r="O36" s="114">
        <f>IF(ISNUMBER(N36),VLOOKUP(BY36,CA:CB,2,FALSE),"")</f>
      </c>
      <c r="P36" s="19">
        <f t="shared" si="32"/>
      </c>
      <c r="Q36" s="20">
        <f t="shared" si="31"/>
      </c>
      <c r="R36" s="40"/>
      <c r="S36" s="55">
        <f t="shared" si="21"/>
      </c>
      <c r="T36" s="61">
        <f t="shared" si="22"/>
      </c>
      <c r="U36" s="33">
        <f t="shared" si="23"/>
      </c>
      <c r="V36" s="62">
        <f t="shared" si="24"/>
      </c>
      <c r="W36" s="62">
        <f t="shared" si="25"/>
      </c>
      <c r="X36" s="35">
        <f t="shared" si="26"/>
        <v>21</v>
      </c>
      <c r="AA36" s="35">
        <f t="shared" si="36"/>
      </c>
      <c r="AB36" s="35">
        <f aca="true" t="shared" si="41" ref="AB36:AB67">IF(AA35&lt;&gt;AA36,AB35+1,AB35)</f>
        <v>12</v>
      </c>
      <c r="AD36" s="35">
        <f t="shared" si="12"/>
      </c>
      <c r="AE36" s="35">
        <f t="shared" si="27"/>
        <v>13</v>
      </c>
      <c r="AG36" s="35">
        <f t="shared" si="37"/>
      </c>
      <c r="AH36" s="35">
        <f t="shared" si="28"/>
        <v>2</v>
      </c>
      <c r="AJ36" s="35">
        <f t="shared" si="38"/>
      </c>
      <c r="AK36" s="35">
        <f t="shared" si="29"/>
        <v>7</v>
      </c>
      <c r="AM36" s="35">
        <f>IF(ISNUMBER(SMALL(#REF!,ROW()-2)),SMALL(#REF!,ROW()-2),"")</f>
      </c>
      <c r="AN36" s="35">
        <f t="shared" si="30"/>
        <v>1</v>
      </c>
      <c r="AP36" s="112" t="e">
        <f>IF(#REF!,#REF!+0,)</f>
        <v>#REF!</v>
      </c>
      <c r="AQ36" s="57">
        <f t="shared" si="39"/>
      </c>
      <c r="AR36" s="35">
        <f t="shared" si="13"/>
        <v>1</v>
      </c>
      <c r="AS36" s="109">
        <f>IF(ISNUMBER(AP36),VLOOKUP(AP36,AQ:AR,2,FALSE),"")</f>
      </c>
      <c r="AT36" s="63"/>
      <c r="AU36" s="109">
        <f>N36</f>
      </c>
      <c r="AV36" s="35">
        <f t="shared" si="40"/>
      </c>
      <c r="AW36" s="35">
        <f t="shared" si="14"/>
        <v>8</v>
      </c>
      <c r="AX36" s="109">
        <f>IF(ISNUMBER(AU36),VLOOKUP(AU36,AV:AW,2,FALSE),"")</f>
      </c>
      <c r="AZ36" s="35">
        <f t="shared" si="15"/>
      </c>
      <c r="BA36" s="35">
        <f t="shared" si="16"/>
        <v>12</v>
      </c>
      <c r="BR36" s="109">
        <f>N36</f>
      </c>
      <c r="BS36" s="109">
        <f>SUM(G36,G37,G38)</f>
        <v>0</v>
      </c>
      <c r="BT36" s="119">
        <f>SUM(J36,J37,J38)</f>
        <v>0</v>
      </c>
      <c r="BU36" s="119">
        <f>M36</f>
      </c>
      <c r="BV36" s="119" t="e">
        <f>#REF!</f>
        <v>#REF!</v>
      </c>
      <c r="BW36" s="119">
        <f>SUM(I36,I37,I38)</f>
        <v>0</v>
      </c>
      <c r="BX36" s="119" t="e">
        <f>#REF!</f>
        <v>#REF!</v>
      </c>
      <c r="BY36" s="120">
        <f>IF(ISNUMBER(N36),CONCATENATE(BR36+10,BS36+10,BT36+10,BU36+10,BW36+10)+0,"")</f>
      </c>
      <c r="BZ36" s="120">
        <f>IF(ISNUMBER(SMALL(BY:BY,ROW()-2)),SMALL(BY:BY,ROW()-2),"")</f>
      </c>
      <c r="CA36" s="62">
        <f t="shared" si="17"/>
      </c>
      <c r="CB36" s="35">
        <f t="shared" si="18"/>
        <v>8</v>
      </c>
      <c r="CJ36" s="67"/>
      <c r="CK36" s="67"/>
      <c r="CL36" s="67" t="str">
        <f t="shared" si="19"/>
        <v> </v>
      </c>
      <c r="CM36" s="105" t="str">
        <f>VLOOKUP(L36,AJ:AK,2,FALSE)</f>
        <v> </v>
      </c>
      <c r="CN36" s="69">
        <f t="shared" si="20"/>
      </c>
      <c r="CO36" s="67"/>
      <c r="CP36" s="67"/>
      <c r="CQ36" s="67"/>
      <c r="CR36" s="68"/>
      <c r="CS36" s="68"/>
      <c r="CT36" s="68"/>
      <c r="CU36" s="68"/>
      <c r="CV36" s="68"/>
      <c r="CW36" s="68"/>
      <c r="CX36" s="68"/>
      <c r="CY36" s="68"/>
      <c r="CZ36" s="68"/>
      <c r="DA36" s="68"/>
      <c r="DB36" s="68"/>
      <c r="DC36" s="68"/>
    </row>
    <row r="37" spans="1:107" ht="12" customHeight="1">
      <c r="A37" s="18"/>
      <c r="B37" s="18">
        <f t="shared" si="0"/>
      </c>
      <c r="C37" s="28" t="str">
        <f>CONCATENATE(B38,"B")</f>
        <v>12B</v>
      </c>
      <c r="D37" s="103"/>
      <c r="E37" s="122"/>
      <c r="F37" s="45"/>
      <c r="G37" s="8">
        <f t="shared" si="33"/>
      </c>
      <c r="H37" s="49"/>
      <c r="I37" s="8">
        <f t="shared" si="34"/>
      </c>
      <c r="J37" s="45"/>
      <c r="K37" s="19">
        <f t="shared" si="35"/>
      </c>
      <c r="L37" s="116"/>
      <c r="M37" s="105"/>
      <c r="N37" s="106"/>
      <c r="O37" s="114"/>
      <c r="P37" s="19">
        <f t="shared" si="32"/>
      </c>
      <c r="Q37" s="20">
        <f t="shared" si="31"/>
      </c>
      <c r="R37" s="40"/>
      <c r="S37" s="55">
        <f t="shared" si="21"/>
      </c>
      <c r="T37" s="61">
        <f t="shared" si="22"/>
      </c>
      <c r="U37" s="33">
        <f t="shared" si="23"/>
      </c>
      <c r="V37" s="62">
        <f t="shared" si="24"/>
      </c>
      <c r="W37" s="62">
        <f t="shared" si="25"/>
      </c>
      <c r="X37" s="35">
        <f t="shared" si="26"/>
        <v>21</v>
      </c>
      <c r="AA37" s="35">
        <f t="shared" si="36"/>
      </c>
      <c r="AB37" s="35">
        <f t="shared" si="41"/>
        <v>12</v>
      </c>
      <c r="AD37" s="35">
        <f t="shared" si="12"/>
      </c>
      <c r="AE37" s="35">
        <f t="shared" si="27"/>
        <v>13</v>
      </c>
      <c r="AG37" s="35">
        <f t="shared" si="37"/>
      </c>
      <c r="AH37" s="35">
        <f t="shared" si="28"/>
        <v>2</v>
      </c>
      <c r="AJ37" s="35">
        <f t="shared" si="38"/>
      </c>
      <c r="AK37" s="35">
        <f t="shared" si="29"/>
        <v>7</v>
      </c>
      <c r="AM37" s="35">
        <f>IF(ISNUMBER(SMALL(#REF!,ROW()-2)),SMALL(#REF!,ROW()-2),"")</f>
      </c>
      <c r="AN37" s="35">
        <f t="shared" si="30"/>
        <v>1</v>
      </c>
      <c r="AP37" s="112"/>
      <c r="AQ37" s="57">
        <f t="shared" si="39"/>
      </c>
      <c r="AR37" s="35">
        <f t="shared" si="13"/>
        <v>1</v>
      </c>
      <c r="AS37" s="109"/>
      <c r="AT37" s="63"/>
      <c r="AU37" s="109"/>
      <c r="AV37" s="35">
        <f t="shared" si="40"/>
      </c>
      <c r="AW37" s="35">
        <f t="shared" si="14"/>
        <v>8</v>
      </c>
      <c r="AX37" s="109"/>
      <c r="AZ37" s="35">
        <f t="shared" si="15"/>
      </c>
      <c r="BA37" s="35">
        <f t="shared" si="16"/>
        <v>12</v>
      </c>
      <c r="BR37" s="109"/>
      <c r="BS37" s="109"/>
      <c r="BT37" s="109"/>
      <c r="BU37" s="109"/>
      <c r="BV37" s="119"/>
      <c r="BW37" s="109"/>
      <c r="BX37" s="119"/>
      <c r="BY37" s="120"/>
      <c r="BZ37" s="120"/>
      <c r="CA37" s="62">
        <f t="shared" si="17"/>
      </c>
      <c r="CB37" s="35">
        <f t="shared" si="18"/>
        <v>8</v>
      </c>
      <c r="CJ37" s="67"/>
      <c r="CK37" s="67"/>
      <c r="CL37" s="67" t="str">
        <f t="shared" si="19"/>
        <v> </v>
      </c>
      <c r="CM37" s="105"/>
      <c r="CN37" s="69">
        <f t="shared" si="20"/>
      </c>
      <c r="CO37" s="67"/>
      <c r="CP37" s="67"/>
      <c r="CQ37" s="67"/>
      <c r="CR37" s="68"/>
      <c r="CS37" s="68"/>
      <c r="CT37" s="68"/>
      <c r="CU37" s="68"/>
      <c r="CV37" s="68"/>
      <c r="CW37" s="68"/>
      <c r="CX37" s="68"/>
      <c r="CY37" s="68"/>
      <c r="CZ37" s="68"/>
      <c r="DA37" s="68"/>
      <c r="DB37" s="68"/>
      <c r="DC37" s="68"/>
    </row>
    <row r="38" spans="1:107" ht="12" customHeight="1">
      <c r="A38" s="18"/>
      <c r="B38" s="18">
        <f t="shared" si="0"/>
        <v>12</v>
      </c>
      <c r="C38" s="28" t="str">
        <f>CONCATENATE(B38,"C")</f>
        <v>12C</v>
      </c>
      <c r="D38" s="103"/>
      <c r="E38" s="123"/>
      <c r="F38" s="45"/>
      <c r="G38" s="8">
        <f t="shared" si="33"/>
      </c>
      <c r="H38" s="75"/>
      <c r="I38" s="8">
        <f t="shared" si="34"/>
      </c>
      <c r="J38" s="45"/>
      <c r="K38" s="19">
        <f t="shared" si="35"/>
      </c>
      <c r="L38" s="116"/>
      <c r="M38" s="105"/>
      <c r="N38" s="106"/>
      <c r="O38" s="114"/>
      <c r="P38" s="19">
        <f t="shared" si="32"/>
      </c>
      <c r="Q38" s="20">
        <f t="shared" si="31"/>
      </c>
      <c r="R38" s="40"/>
      <c r="S38" s="55">
        <f t="shared" si="21"/>
      </c>
      <c r="T38" s="61">
        <f t="shared" si="22"/>
      </c>
      <c r="U38" s="33">
        <f t="shared" si="23"/>
      </c>
      <c r="V38" s="62">
        <f t="shared" si="24"/>
      </c>
      <c r="W38" s="62">
        <f t="shared" si="25"/>
      </c>
      <c r="X38" s="35">
        <f t="shared" si="26"/>
        <v>21</v>
      </c>
      <c r="AA38" s="35">
        <f t="shared" si="36"/>
      </c>
      <c r="AB38" s="35">
        <f t="shared" si="41"/>
        <v>12</v>
      </c>
      <c r="AD38" s="35">
        <f t="shared" si="12"/>
      </c>
      <c r="AE38" s="35">
        <f t="shared" si="27"/>
        <v>13</v>
      </c>
      <c r="AG38" s="35">
        <f t="shared" si="37"/>
      </c>
      <c r="AH38" s="35">
        <f t="shared" si="28"/>
        <v>2</v>
      </c>
      <c r="AJ38" s="35">
        <f t="shared" si="38"/>
      </c>
      <c r="AK38" s="35">
        <f t="shared" si="29"/>
        <v>7</v>
      </c>
      <c r="AM38" s="35">
        <f>IF(ISNUMBER(SMALL(#REF!,ROW()-2)),SMALL(#REF!,ROW()-2),"")</f>
      </c>
      <c r="AN38" s="35">
        <f t="shared" si="30"/>
        <v>1</v>
      </c>
      <c r="AP38" s="112"/>
      <c r="AQ38" s="57">
        <f t="shared" si="39"/>
      </c>
      <c r="AR38" s="35">
        <f t="shared" si="13"/>
        <v>1</v>
      </c>
      <c r="AS38" s="109"/>
      <c r="AT38" s="63"/>
      <c r="AU38" s="109"/>
      <c r="AV38" s="35">
        <f t="shared" si="40"/>
      </c>
      <c r="AW38" s="35">
        <f t="shared" si="14"/>
        <v>8</v>
      </c>
      <c r="AX38" s="109"/>
      <c r="AZ38" s="35">
        <f t="shared" si="15"/>
      </c>
      <c r="BA38" s="35">
        <f t="shared" si="16"/>
        <v>12</v>
      </c>
      <c r="BR38" s="109"/>
      <c r="BS38" s="109"/>
      <c r="BT38" s="109"/>
      <c r="BU38" s="109"/>
      <c r="BV38" s="119"/>
      <c r="BW38" s="109"/>
      <c r="BX38" s="119"/>
      <c r="BY38" s="120"/>
      <c r="BZ38" s="120"/>
      <c r="CA38" s="62">
        <f t="shared" si="17"/>
      </c>
      <c r="CB38" s="35">
        <f t="shared" si="18"/>
        <v>8</v>
      </c>
      <c r="CJ38" s="67"/>
      <c r="CK38" s="67"/>
      <c r="CL38" s="67" t="str">
        <f t="shared" si="19"/>
        <v> </v>
      </c>
      <c r="CM38" s="105"/>
      <c r="CN38" s="69">
        <f t="shared" si="20"/>
      </c>
      <c r="CO38" s="67"/>
      <c r="CP38" s="67"/>
      <c r="CQ38" s="67"/>
      <c r="CR38" s="68"/>
      <c r="CS38" s="68"/>
      <c r="CT38" s="68"/>
      <c r="CU38" s="68"/>
      <c r="CV38" s="68"/>
      <c r="CW38" s="68"/>
      <c r="CX38" s="68"/>
      <c r="CY38" s="68"/>
      <c r="CZ38" s="68"/>
      <c r="DA38" s="68"/>
      <c r="DB38" s="68"/>
      <c r="DC38" s="68"/>
    </row>
    <row r="39" spans="1:107" ht="12" customHeight="1">
      <c r="A39" s="18"/>
      <c r="B39" s="18">
        <f t="shared" si="0"/>
      </c>
      <c r="C39" s="28" t="str">
        <f>CONCATENATE(B41,"A")</f>
        <v>13A</v>
      </c>
      <c r="D39" s="103"/>
      <c r="E39" s="121"/>
      <c r="F39" s="45"/>
      <c r="G39" s="8">
        <f t="shared" si="33"/>
      </c>
      <c r="H39" s="49"/>
      <c r="I39" s="8">
        <f t="shared" si="34"/>
      </c>
      <c r="J39" s="45"/>
      <c r="K39" s="30">
        <f t="shared" si="35"/>
      </c>
      <c r="L39" s="116"/>
      <c r="M39" s="106">
        <f>IF(ISBLANK(L39),"",IF(L39=0,$CL$2,CM39))</f>
      </c>
      <c r="N39" s="115">
        <f>IF(ISNUMBER(M39),IF(ISNUMBER(M39),IF(ISNUMBER(M39),M39+G39+G40+G41+I39+I40+I41+K39+K40+K41,""),""),"")</f>
      </c>
      <c r="O39" s="114">
        <f>IF(ISNUMBER(N39),VLOOKUP(BY39,CA:CB,2,FALSE),"")</f>
      </c>
      <c r="P39" s="19">
        <f t="shared" si="32"/>
      </c>
      <c r="Q39" s="9">
        <f t="shared" si="31"/>
      </c>
      <c r="R39" s="40"/>
      <c r="S39" s="55">
        <f t="shared" si="21"/>
      </c>
      <c r="T39" s="61">
        <f t="shared" si="22"/>
      </c>
      <c r="U39" s="33">
        <f t="shared" si="23"/>
      </c>
      <c r="V39" s="62">
        <f t="shared" si="24"/>
      </c>
      <c r="W39" s="62">
        <f t="shared" si="25"/>
      </c>
      <c r="X39" s="35">
        <f t="shared" si="26"/>
        <v>21</v>
      </c>
      <c r="AA39" s="35">
        <f t="shared" si="36"/>
      </c>
      <c r="AB39" s="35">
        <f t="shared" si="41"/>
        <v>12</v>
      </c>
      <c r="AD39" s="35">
        <f t="shared" si="12"/>
      </c>
      <c r="AE39" s="35">
        <f t="shared" si="27"/>
        <v>13</v>
      </c>
      <c r="AG39" s="35">
        <f t="shared" si="37"/>
      </c>
      <c r="AH39" s="35">
        <f t="shared" si="28"/>
        <v>2</v>
      </c>
      <c r="AJ39" s="35">
        <f t="shared" si="38"/>
      </c>
      <c r="AK39" s="35">
        <f t="shared" si="29"/>
        <v>7</v>
      </c>
      <c r="AM39" s="35">
        <f>IF(ISNUMBER(SMALL(#REF!,ROW()-2)),SMALL(#REF!,ROW()-2),"")</f>
      </c>
      <c r="AN39" s="35">
        <f t="shared" si="30"/>
        <v>1</v>
      </c>
      <c r="AP39" s="112" t="e">
        <f>IF(#REF!,#REF!+0,)</f>
        <v>#REF!</v>
      </c>
      <c r="AQ39" s="57">
        <f t="shared" si="39"/>
      </c>
      <c r="AR39" s="35">
        <f t="shared" si="13"/>
        <v>1</v>
      </c>
      <c r="AS39" s="109">
        <f>IF(ISNUMBER(AP39),VLOOKUP(AP39,AQ:AR,2,FALSE),"")</f>
      </c>
      <c r="AT39" s="63"/>
      <c r="AU39" s="109">
        <f>N39</f>
      </c>
      <c r="AV39" s="35">
        <f t="shared" si="40"/>
      </c>
      <c r="AW39" s="35">
        <f t="shared" si="14"/>
        <v>8</v>
      </c>
      <c r="AX39" s="109">
        <f>IF(ISNUMBER(AU39),VLOOKUP(AU39,AV:AW,2,FALSE),"")</f>
      </c>
      <c r="AZ39" s="35">
        <f t="shared" si="15"/>
      </c>
      <c r="BA39" s="35">
        <f t="shared" si="16"/>
        <v>12</v>
      </c>
      <c r="BR39" s="109">
        <f>N39</f>
      </c>
      <c r="BS39" s="109">
        <f>SUM(G39,G40,G41)</f>
        <v>0</v>
      </c>
      <c r="BT39" s="119">
        <f>SUM(J39,J40,J41)</f>
        <v>0</v>
      </c>
      <c r="BU39" s="119">
        <f>M39</f>
      </c>
      <c r="BV39" s="119" t="e">
        <f>#REF!</f>
        <v>#REF!</v>
      </c>
      <c r="BW39" s="119">
        <f>SUM(I39,I40,I41)</f>
        <v>0</v>
      </c>
      <c r="BX39" s="119" t="e">
        <f>#REF!</f>
        <v>#REF!</v>
      </c>
      <c r="BY39" s="120">
        <f>IF(ISNUMBER(N39),CONCATENATE(BR39+10,BS39+10,BT39+10,BU39+10,BW39+10)+0,"")</f>
      </c>
      <c r="BZ39" s="120">
        <f>IF(ISNUMBER(SMALL(BY:BY,ROW()-2)),SMALL(BY:BY,ROW()-2),"")</f>
      </c>
      <c r="CA39" s="62">
        <f t="shared" si="17"/>
      </c>
      <c r="CB39" s="35">
        <f t="shared" si="18"/>
        <v>8</v>
      </c>
      <c r="CJ39" s="67"/>
      <c r="CK39" s="67"/>
      <c r="CL39" s="67" t="str">
        <f t="shared" si="19"/>
        <v> </v>
      </c>
      <c r="CM39" s="106" t="str">
        <f>VLOOKUP(L39,AJ:AK,2,FALSE)</f>
        <v> </v>
      </c>
      <c r="CN39" s="69">
        <f t="shared" si="20"/>
      </c>
      <c r="CO39" s="67"/>
      <c r="CP39" s="67"/>
      <c r="CQ39" s="67"/>
      <c r="CR39" s="68"/>
      <c r="CS39" s="68"/>
      <c r="CT39" s="68"/>
      <c r="CU39" s="68"/>
      <c r="CV39" s="68"/>
      <c r="CW39" s="68"/>
      <c r="CX39" s="68"/>
      <c r="CY39" s="68"/>
      <c r="CZ39" s="68"/>
      <c r="DA39" s="68"/>
      <c r="DB39" s="68"/>
      <c r="DC39" s="68"/>
    </row>
    <row r="40" spans="1:107" ht="12" customHeight="1">
      <c r="A40" s="18"/>
      <c r="B40" s="18">
        <f t="shared" si="0"/>
      </c>
      <c r="C40" s="28" t="str">
        <f>CONCATENATE(B41,"B")</f>
        <v>13B</v>
      </c>
      <c r="D40" s="103"/>
      <c r="E40" s="122"/>
      <c r="F40" s="45"/>
      <c r="G40" s="8">
        <f t="shared" si="33"/>
      </c>
      <c r="H40" s="49"/>
      <c r="I40" s="8">
        <f t="shared" si="34"/>
      </c>
      <c r="J40" s="45"/>
      <c r="K40" s="8">
        <f t="shared" si="35"/>
      </c>
      <c r="L40" s="116"/>
      <c r="M40" s="106"/>
      <c r="N40" s="106"/>
      <c r="O40" s="114"/>
      <c r="P40" s="19">
        <f t="shared" si="32"/>
      </c>
      <c r="Q40" s="9">
        <f t="shared" si="31"/>
      </c>
      <c r="R40" s="40"/>
      <c r="S40" s="55">
        <f t="shared" si="21"/>
      </c>
      <c r="T40" s="61">
        <f t="shared" si="22"/>
      </c>
      <c r="U40" s="33">
        <f t="shared" si="23"/>
      </c>
      <c r="V40" s="62">
        <f t="shared" si="24"/>
      </c>
      <c r="W40" s="62">
        <f t="shared" si="25"/>
      </c>
      <c r="X40" s="35">
        <f t="shared" si="26"/>
        <v>21</v>
      </c>
      <c r="AA40" s="35">
        <f t="shared" si="36"/>
      </c>
      <c r="AB40" s="35">
        <f t="shared" si="41"/>
        <v>12</v>
      </c>
      <c r="AD40" s="35">
        <f t="shared" si="12"/>
      </c>
      <c r="AE40" s="35">
        <f t="shared" si="27"/>
        <v>13</v>
      </c>
      <c r="AG40" s="35">
        <f t="shared" si="37"/>
      </c>
      <c r="AH40" s="35">
        <f t="shared" si="28"/>
        <v>2</v>
      </c>
      <c r="AJ40" s="35">
        <f t="shared" si="38"/>
      </c>
      <c r="AK40" s="35">
        <f t="shared" si="29"/>
        <v>7</v>
      </c>
      <c r="AM40" s="35">
        <f>IF(ISNUMBER(SMALL(#REF!,ROW()-2)),SMALL(#REF!,ROW()-2),"")</f>
      </c>
      <c r="AN40" s="35">
        <f t="shared" si="30"/>
        <v>1</v>
      </c>
      <c r="AP40" s="112"/>
      <c r="AQ40" s="57">
        <f t="shared" si="39"/>
      </c>
      <c r="AR40" s="35">
        <f t="shared" si="13"/>
        <v>1</v>
      </c>
      <c r="AS40" s="109"/>
      <c r="AT40" s="63"/>
      <c r="AU40" s="109"/>
      <c r="AV40" s="35">
        <f t="shared" si="40"/>
      </c>
      <c r="AW40" s="35">
        <f t="shared" si="14"/>
        <v>8</v>
      </c>
      <c r="AX40" s="109"/>
      <c r="AZ40" s="35">
        <f t="shared" si="15"/>
      </c>
      <c r="BA40" s="35">
        <f t="shared" si="16"/>
        <v>12</v>
      </c>
      <c r="BR40" s="109"/>
      <c r="BS40" s="109"/>
      <c r="BT40" s="109"/>
      <c r="BU40" s="109"/>
      <c r="BV40" s="119"/>
      <c r="BW40" s="109"/>
      <c r="BX40" s="119"/>
      <c r="BY40" s="120"/>
      <c r="BZ40" s="120"/>
      <c r="CA40" s="62">
        <f t="shared" si="17"/>
      </c>
      <c r="CB40" s="35">
        <f t="shared" si="18"/>
        <v>8</v>
      </c>
      <c r="CJ40" s="67"/>
      <c r="CK40" s="67"/>
      <c r="CL40" s="67" t="str">
        <f t="shared" si="19"/>
        <v> </v>
      </c>
      <c r="CM40" s="106"/>
      <c r="CN40" s="69">
        <f t="shared" si="20"/>
      </c>
      <c r="CO40" s="67"/>
      <c r="CP40" s="67"/>
      <c r="CQ40" s="67"/>
      <c r="CR40" s="68"/>
      <c r="CS40" s="68"/>
      <c r="CT40" s="68"/>
      <c r="CU40" s="68"/>
      <c r="CV40" s="68"/>
      <c r="CW40" s="68"/>
      <c r="CX40" s="68"/>
      <c r="CY40" s="68"/>
      <c r="CZ40" s="68"/>
      <c r="DA40" s="68"/>
      <c r="DB40" s="68"/>
      <c r="DC40" s="68"/>
    </row>
    <row r="41" spans="1:107" ht="12" customHeight="1">
      <c r="A41" s="18"/>
      <c r="B41" s="18">
        <f t="shared" si="0"/>
        <v>13</v>
      </c>
      <c r="C41" s="28" t="str">
        <f>CONCATENATE(B41,"C")</f>
        <v>13C</v>
      </c>
      <c r="D41" s="103"/>
      <c r="E41" s="123"/>
      <c r="F41" s="45"/>
      <c r="G41" s="8">
        <f t="shared" si="33"/>
      </c>
      <c r="H41" s="75"/>
      <c r="I41" s="8">
        <f t="shared" si="34"/>
      </c>
      <c r="J41" s="45"/>
      <c r="K41" s="8">
        <f t="shared" si="35"/>
      </c>
      <c r="L41" s="116"/>
      <c r="M41" s="107"/>
      <c r="N41" s="107"/>
      <c r="O41" s="114"/>
      <c r="P41" s="19">
        <f t="shared" si="32"/>
      </c>
      <c r="Q41" s="9">
        <f t="shared" si="31"/>
      </c>
      <c r="R41" s="40"/>
      <c r="S41" s="55">
        <f t="shared" si="21"/>
      </c>
      <c r="T41" s="61">
        <f t="shared" si="22"/>
      </c>
      <c r="U41" s="33">
        <f t="shared" si="23"/>
      </c>
      <c r="V41" s="62">
        <f t="shared" si="24"/>
      </c>
      <c r="W41" s="62">
        <f t="shared" si="25"/>
      </c>
      <c r="X41" s="35">
        <f t="shared" si="26"/>
        <v>21</v>
      </c>
      <c r="AA41" s="35">
        <f t="shared" si="36"/>
      </c>
      <c r="AB41" s="35">
        <f t="shared" si="41"/>
        <v>12</v>
      </c>
      <c r="AD41" s="35">
        <f t="shared" si="12"/>
      </c>
      <c r="AE41" s="35">
        <f t="shared" si="27"/>
        <v>13</v>
      </c>
      <c r="AG41" s="35">
        <f t="shared" si="37"/>
      </c>
      <c r="AH41" s="35">
        <f t="shared" si="28"/>
        <v>2</v>
      </c>
      <c r="AJ41" s="35">
        <f t="shared" si="38"/>
      </c>
      <c r="AK41" s="35">
        <f t="shared" si="29"/>
        <v>7</v>
      </c>
      <c r="AM41" s="35">
        <f>IF(ISNUMBER(SMALL(#REF!,ROW()-2)),SMALL(#REF!,ROW()-2),"")</f>
      </c>
      <c r="AN41" s="35">
        <f t="shared" si="30"/>
        <v>1</v>
      </c>
      <c r="AP41" s="112"/>
      <c r="AQ41" s="57">
        <f t="shared" si="39"/>
      </c>
      <c r="AR41" s="35">
        <f t="shared" si="13"/>
        <v>1</v>
      </c>
      <c r="AS41" s="109"/>
      <c r="AT41" s="63"/>
      <c r="AU41" s="109"/>
      <c r="AV41" s="35">
        <f t="shared" si="40"/>
      </c>
      <c r="AW41" s="35">
        <f t="shared" si="14"/>
        <v>8</v>
      </c>
      <c r="AX41" s="109"/>
      <c r="AZ41" s="35">
        <f t="shared" si="15"/>
      </c>
      <c r="BA41" s="35">
        <f t="shared" si="16"/>
        <v>12</v>
      </c>
      <c r="BR41" s="109"/>
      <c r="BS41" s="109"/>
      <c r="BT41" s="109"/>
      <c r="BU41" s="109"/>
      <c r="BV41" s="119"/>
      <c r="BW41" s="109"/>
      <c r="BX41" s="119"/>
      <c r="BY41" s="120"/>
      <c r="BZ41" s="120"/>
      <c r="CA41" s="62">
        <f t="shared" si="17"/>
      </c>
      <c r="CB41" s="35">
        <f t="shared" si="18"/>
        <v>8</v>
      </c>
      <c r="CJ41" s="67"/>
      <c r="CK41" s="67"/>
      <c r="CL41" s="67" t="str">
        <f t="shared" si="19"/>
        <v> </v>
      </c>
      <c r="CM41" s="107"/>
      <c r="CN41" s="69">
        <f t="shared" si="20"/>
      </c>
      <c r="CO41" s="67"/>
      <c r="CP41" s="67"/>
      <c r="CQ41" s="67"/>
      <c r="CR41" s="68"/>
      <c r="CS41" s="68"/>
      <c r="CT41" s="68"/>
      <c r="CU41" s="68"/>
      <c r="CV41" s="68"/>
      <c r="CW41" s="68"/>
      <c r="CX41" s="68"/>
      <c r="CY41" s="68"/>
      <c r="CZ41" s="68"/>
      <c r="DA41" s="68"/>
      <c r="DB41" s="68"/>
      <c r="DC41" s="68"/>
    </row>
    <row r="42" spans="1:107" ht="12" customHeight="1">
      <c r="A42" s="18"/>
      <c r="B42" s="18">
        <f t="shared" si="0"/>
      </c>
      <c r="C42" s="28" t="str">
        <f>CONCATENATE(B44,"A")</f>
        <v>14A</v>
      </c>
      <c r="D42" s="103"/>
      <c r="E42" s="121"/>
      <c r="F42" s="45"/>
      <c r="G42" s="8">
        <f t="shared" si="33"/>
      </c>
      <c r="H42" s="49"/>
      <c r="I42" s="8">
        <f t="shared" si="34"/>
      </c>
      <c r="J42" s="45"/>
      <c r="K42" s="19">
        <f t="shared" si="35"/>
      </c>
      <c r="L42" s="116"/>
      <c r="M42" s="105">
        <f>IF(ISBLANK(L42),"",IF(L42=0,$CL$2,CM42))</f>
      </c>
      <c r="N42" s="115">
        <f>IF(ISNUMBER(M42),IF(ISNUMBER(M42),IF(ISNUMBER(M42),M42+G42+G43+G44+I42+I43+I44+K42+K43+K44,""),""),"")</f>
      </c>
      <c r="O42" s="114">
        <f>IF(ISNUMBER(N42),VLOOKUP(BY42,CA:CB,2,FALSE),"")</f>
      </c>
      <c r="P42" s="19">
        <f t="shared" si="32"/>
      </c>
      <c r="Q42" s="20">
        <f t="shared" si="31"/>
      </c>
      <c r="R42" s="40"/>
      <c r="S42" s="55">
        <f t="shared" si="21"/>
      </c>
      <c r="T42" s="61">
        <f t="shared" si="22"/>
      </c>
      <c r="U42" s="33">
        <f t="shared" si="23"/>
      </c>
      <c r="V42" s="62">
        <f t="shared" si="24"/>
      </c>
      <c r="W42" s="62">
        <f t="shared" si="25"/>
      </c>
      <c r="X42" s="35">
        <f t="shared" si="26"/>
        <v>21</v>
      </c>
      <c r="AA42" s="35">
        <f t="shared" si="36"/>
      </c>
      <c r="AB42" s="35">
        <f t="shared" si="41"/>
        <v>12</v>
      </c>
      <c r="AD42" s="35">
        <f t="shared" si="12"/>
      </c>
      <c r="AE42" s="35">
        <f t="shared" si="27"/>
        <v>13</v>
      </c>
      <c r="AG42" s="35">
        <f t="shared" si="37"/>
      </c>
      <c r="AH42" s="35">
        <f t="shared" si="28"/>
        <v>2</v>
      </c>
      <c r="AJ42" s="35">
        <f t="shared" si="38"/>
      </c>
      <c r="AK42" s="35">
        <f t="shared" si="29"/>
        <v>7</v>
      </c>
      <c r="AM42" s="35">
        <f>IF(ISNUMBER(SMALL(#REF!,ROW()-2)),SMALL(#REF!,ROW()-2),"")</f>
      </c>
      <c r="AN42" s="35">
        <f t="shared" si="30"/>
        <v>1</v>
      </c>
      <c r="AP42" s="112" t="e">
        <f>IF(#REF!,#REF!+0,)</f>
        <v>#REF!</v>
      </c>
      <c r="AQ42" s="57">
        <f t="shared" si="39"/>
      </c>
      <c r="AR42" s="35">
        <f t="shared" si="13"/>
        <v>1</v>
      </c>
      <c r="AS42" s="109">
        <f>IF(ISNUMBER(AP42),VLOOKUP(AP42,AQ:AR,2,FALSE),"")</f>
      </c>
      <c r="AT42" s="63"/>
      <c r="AU42" s="109">
        <f>N42</f>
      </c>
      <c r="AV42" s="35">
        <f t="shared" si="40"/>
      </c>
      <c r="AW42" s="35">
        <f t="shared" si="14"/>
        <v>8</v>
      </c>
      <c r="AX42" s="109">
        <f>IF(ISNUMBER(AU42),VLOOKUP(AU42,AV:AW,2,FALSE),"")</f>
      </c>
      <c r="AZ42" s="35">
        <f t="shared" si="15"/>
      </c>
      <c r="BA42" s="35">
        <f t="shared" si="16"/>
        <v>12</v>
      </c>
      <c r="BR42" s="109">
        <f>N42</f>
      </c>
      <c r="BS42" s="109">
        <f>SUM(G42,G43,G44)</f>
        <v>0</v>
      </c>
      <c r="BT42" s="119">
        <f>SUM(J42,J43,J44)</f>
        <v>0</v>
      </c>
      <c r="BU42" s="119">
        <f>M42</f>
      </c>
      <c r="BV42" s="119" t="e">
        <f>#REF!</f>
        <v>#REF!</v>
      </c>
      <c r="BW42" s="119">
        <f>SUM(I42,I43,I44)</f>
        <v>0</v>
      </c>
      <c r="BX42" s="119" t="e">
        <f>#REF!</f>
        <v>#REF!</v>
      </c>
      <c r="BY42" s="120">
        <f>IF(ISNUMBER(N42),CONCATENATE(BR42+10,BS42+10,BT42+10,BU42+10,BW42+10)+0,"")</f>
      </c>
      <c r="BZ42" s="120">
        <f>IF(ISNUMBER(SMALL(BY:BY,ROW()-2)),SMALL(BY:BY,ROW()-2),"")</f>
      </c>
      <c r="CA42" s="62">
        <f t="shared" si="17"/>
      </c>
      <c r="CB42" s="35">
        <f t="shared" si="18"/>
        <v>8</v>
      </c>
      <c r="CJ42" s="67"/>
      <c r="CK42" s="67"/>
      <c r="CL42" s="67" t="str">
        <f t="shared" si="19"/>
        <v> </v>
      </c>
      <c r="CM42" s="105" t="str">
        <f>VLOOKUP(L42,AJ:AK,2,FALSE)</f>
        <v> </v>
      </c>
      <c r="CN42" s="69">
        <f t="shared" si="20"/>
      </c>
      <c r="CO42" s="67"/>
      <c r="CP42" s="67"/>
      <c r="CQ42" s="67"/>
      <c r="CR42" s="68"/>
      <c r="CS42" s="68"/>
      <c r="CT42" s="68"/>
      <c r="CU42" s="68"/>
      <c r="CV42" s="68"/>
      <c r="CW42" s="68"/>
      <c r="CX42" s="68"/>
      <c r="CY42" s="68"/>
      <c r="CZ42" s="68"/>
      <c r="DA42" s="68"/>
      <c r="DB42" s="68"/>
      <c r="DC42" s="68"/>
    </row>
    <row r="43" spans="1:107" ht="12" customHeight="1">
      <c r="A43" s="18"/>
      <c r="B43" s="18">
        <f t="shared" si="0"/>
      </c>
      <c r="C43" s="28" t="str">
        <f>CONCATENATE(B44,"B")</f>
        <v>14B</v>
      </c>
      <c r="D43" s="103"/>
      <c r="E43" s="122"/>
      <c r="F43" s="45"/>
      <c r="G43" s="8">
        <f t="shared" si="33"/>
      </c>
      <c r="H43" s="49"/>
      <c r="I43" s="8">
        <f t="shared" si="34"/>
      </c>
      <c r="J43" s="45"/>
      <c r="K43" s="19">
        <f t="shared" si="35"/>
      </c>
      <c r="L43" s="116"/>
      <c r="M43" s="105"/>
      <c r="N43" s="106"/>
      <c r="O43" s="114"/>
      <c r="P43" s="19">
        <f t="shared" si="32"/>
      </c>
      <c r="Q43" s="20">
        <f t="shared" si="31"/>
      </c>
      <c r="R43" s="40"/>
      <c r="S43" s="55">
        <f t="shared" si="21"/>
      </c>
      <c r="T43" s="61">
        <f t="shared" si="22"/>
      </c>
      <c r="U43" s="33">
        <f t="shared" si="23"/>
      </c>
      <c r="V43" s="62">
        <f t="shared" si="24"/>
      </c>
      <c r="W43" s="62">
        <f t="shared" si="25"/>
      </c>
      <c r="X43" s="35">
        <f t="shared" si="26"/>
        <v>21</v>
      </c>
      <c r="AA43" s="35">
        <f t="shared" si="36"/>
      </c>
      <c r="AB43" s="35">
        <f t="shared" si="41"/>
        <v>12</v>
      </c>
      <c r="AD43" s="35">
        <f t="shared" si="12"/>
      </c>
      <c r="AE43" s="35">
        <f t="shared" si="27"/>
        <v>13</v>
      </c>
      <c r="AG43" s="35">
        <f t="shared" si="37"/>
      </c>
      <c r="AH43" s="35">
        <f t="shared" si="28"/>
        <v>2</v>
      </c>
      <c r="AJ43" s="35">
        <f t="shared" si="38"/>
      </c>
      <c r="AK43" s="35">
        <f t="shared" si="29"/>
        <v>7</v>
      </c>
      <c r="AM43" s="35">
        <f>IF(ISNUMBER(SMALL(#REF!,ROW()-2)),SMALL(#REF!,ROW()-2),"")</f>
      </c>
      <c r="AN43" s="35">
        <f t="shared" si="30"/>
        <v>1</v>
      </c>
      <c r="AP43" s="112"/>
      <c r="AQ43" s="57">
        <f t="shared" si="39"/>
      </c>
      <c r="AR43" s="35">
        <f t="shared" si="13"/>
        <v>1</v>
      </c>
      <c r="AS43" s="109"/>
      <c r="AT43" s="63"/>
      <c r="AU43" s="109"/>
      <c r="AV43" s="35">
        <f t="shared" si="40"/>
      </c>
      <c r="AW43" s="35">
        <f t="shared" si="14"/>
        <v>8</v>
      </c>
      <c r="AX43" s="109"/>
      <c r="AZ43" s="35">
        <f t="shared" si="15"/>
      </c>
      <c r="BA43" s="35">
        <f t="shared" si="16"/>
        <v>12</v>
      </c>
      <c r="BR43" s="109"/>
      <c r="BS43" s="109"/>
      <c r="BT43" s="109"/>
      <c r="BU43" s="109"/>
      <c r="BV43" s="119"/>
      <c r="BW43" s="109"/>
      <c r="BX43" s="119"/>
      <c r="BY43" s="120"/>
      <c r="BZ43" s="120"/>
      <c r="CA43" s="62">
        <f t="shared" si="17"/>
      </c>
      <c r="CB43" s="35">
        <f t="shared" si="18"/>
        <v>8</v>
      </c>
      <c r="CJ43" s="67"/>
      <c r="CK43" s="67"/>
      <c r="CL43" s="67" t="str">
        <f t="shared" si="19"/>
        <v> </v>
      </c>
      <c r="CM43" s="105"/>
      <c r="CN43" s="69">
        <f t="shared" si="20"/>
      </c>
      <c r="CO43" s="67"/>
      <c r="CP43" s="67"/>
      <c r="CQ43" s="67"/>
      <c r="CR43" s="68"/>
      <c r="CS43" s="68"/>
      <c r="CT43" s="68"/>
      <c r="CU43" s="68"/>
      <c r="CV43" s="68"/>
      <c r="CW43" s="68"/>
      <c r="CX43" s="68"/>
      <c r="CY43" s="68"/>
      <c r="CZ43" s="68"/>
      <c r="DA43" s="68"/>
      <c r="DB43" s="68"/>
      <c r="DC43" s="68"/>
    </row>
    <row r="44" spans="1:107" ht="12" customHeight="1">
      <c r="A44" s="18"/>
      <c r="B44" s="18">
        <f t="shared" si="0"/>
        <v>14</v>
      </c>
      <c r="C44" s="28" t="str">
        <f>CONCATENATE(B44,"C")</f>
        <v>14C</v>
      </c>
      <c r="D44" s="103"/>
      <c r="E44" s="123"/>
      <c r="F44" s="45"/>
      <c r="G44" s="8">
        <f t="shared" si="33"/>
      </c>
      <c r="H44" s="75"/>
      <c r="I44" s="8">
        <f t="shared" si="34"/>
      </c>
      <c r="J44" s="45"/>
      <c r="K44" s="19">
        <f t="shared" si="35"/>
      </c>
      <c r="L44" s="116"/>
      <c r="M44" s="105"/>
      <c r="N44" s="106"/>
      <c r="O44" s="114"/>
      <c r="P44" s="19">
        <f t="shared" si="32"/>
      </c>
      <c r="Q44" s="20">
        <f t="shared" si="31"/>
      </c>
      <c r="R44" s="40"/>
      <c r="S44" s="55">
        <f t="shared" si="21"/>
      </c>
      <c r="T44" s="61">
        <f t="shared" si="22"/>
      </c>
      <c r="U44" s="33">
        <f t="shared" si="23"/>
      </c>
      <c r="V44" s="62">
        <f t="shared" si="24"/>
      </c>
      <c r="W44" s="62">
        <f t="shared" si="25"/>
      </c>
      <c r="X44" s="35">
        <f t="shared" si="26"/>
        <v>21</v>
      </c>
      <c r="AA44" s="35">
        <f t="shared" si="36"/>
      </c>
      <c r="AB44" s="35">
        <f t="shared" si="41"/>
        <v>12</v>
      </c>
      <c r="AD44" s="35">
        <f t="shared" si="12"/>
      </c>
      <c r="AE44" s="35">
        <f t="shared" si="27"/>
        <v>13</v>
      </c>
      <c r="AG44" s="35">
        <f t="shared" si="37"/>
      </c>
      <c r="AH44" s="35">
        <f t="shared" si="28"/>
        <v>2</v>
      </c>
      <c r="AJ44" s="35">
        <f t="shared" si="38"/>
      </c>
      <c r="AK44" s="35">
        <f t="shared" si="29"/>
        <v>7</v>
      </c>
      <c r="AM44" s="35">
        <f>IF(ISNUMBER(SMALL(#REF!,ROW()-2)),SMALL(#REF!,ROW()-2),"")</f>
      </c>
      <c r="AN44" s="35">
        <f t="shared" si="30"/>
        <v>1</v>
      </c>
      <c r="AP44" s="112"/>
      <c r="AQ44" s="57">
        <f t="shared" si="39"/>
      </c>
      <c r="AR44" s="35">
        <f t="shared" si="13"/>
        <v>1</v>
      </c>
      <c r="AS44" s="109"/>
      <c r="AT44" s="63"/>
      <c r="AU44" s="109"/>
      <c r="AV44" s="35">
        <f t="shared" si="40"/>
      </c>
      <c r="AW44" s="35">
        <f t="shared" si="14"/>
        <v>8</v>
      </c>
      <c r="AX44" s="109"/>
      <c r="AZ44" s="35">
        <f t="shared" si="15"/>
      </c>
      <c r="BA44" s="35">
        <f t="shared" si="16"/>
        <v>12</v>
      </c>
      <c r="BR44" s="109"/>
      <c r="BS44" s="109"/>
      <c r="BT44" s="109"/>
      <c r="BU44" s="109"/>
      <c r="BV44" s="119"/>
      <c r="BW44" s="109"/>
      <c r="BX44" s="119"/>
      <c r="BY44" s="120"/>
      <c r="BZ44" s="120"/>
      <c r="CA44" s="62">
        <f t="shared" si="17"/>
      </c>
      <c r="CB44" s="35">
        <f t="shared" si="18"/>
        <v>8</v>
      </c>
      <c r="CJ44" s="67"/>
      <c r="CK44" s="67"/>
      <c r="CL44" s="67" t="str">
        <f t="shared" si="19"/>
        <v> </v>
      </c>
      <c r="CM44" s="105"/>
      <c r="CN44" s="69">
        <f t="shared" si="20"/>
      </c>
      <c r="CO44" s="67"/>
      <c r="CP44" s="67"/>
      <c r="CQ44" s="67"/>
      <c r="CR44" s="68"/>
      <c r="CS44" s="68"/>
      <c r="CT44" s="68"/>
      <c r="CU44" s="68"/>
      <c r="CV44" s="68"/>
      <c r="CW44" s="68"/>
      <c r="CX44" s="68"/>
      <c r="CY44" s="68"/>
      <c r="CZ44" s="68"/>
      <c r="DA44" s="68"/>
      <c r="DB44" s="68"/>
      <c r="DC44" s="68"/>
    </row>
    <row r="45" spans="1:107" ht="12" customHeight="1">
      <c r="A45" s="18"/>
      <c r="B45" s="18">
        <f t="shared" si="0"/>
      </c>
      <c r="C45" s="28" t="str">
        <f>CONCATENATE(B47,"A")</f>
        <v>15A</v>
      </c>
      <c r="D45" s="103"/>
      <c r="E45" s="121"/>
      <c r="F45" s="45"/>
      <c r="G45" s="8">
        <f t="shared" si="33"/>
      </c>
      <c r="H45" s="49"/>
      <c r="I45" s="8">
        <f t="shared" si="34"/>
      </c>
      <c r="J45" s="45"/>
      <c r="K45" s="30">
        <f t="shared" si="35"/>
      </c>
      <c r="L45" s="116"/>
      <c r="M45" s="106">
        <f>IF(ISBLANK(L45),"",IF(L45=0,$CL$2,CM45))</f>
      </c>
      <c r="N45" s="115">
        <f>IF(ISNUMBER(M45),IF(ISNUMBER(M45),IF(ISNUMBER(M45),M45+G45+G46+G47+I45+I46+I47+K45+K46+K47,""),""),"")</f>
      </c>
      <c r="O45" s="114">
        <f>IF(ISNUMBER(N45),VLOOKUP(BY45,CA:CB,2,FALSE),"")</f>
      </c>
      <c r="P45" s="19">
        <f t="shared" si="32"/>
      </c>
      <c r="Q45" s="9">
        <f t="shared" si="31"/>
      </c>
      <c r="R45" s="40"/>
      <c r="S45" s="55">
        <f t="shared" si="21"/>
      </c>
      <c r="T45" s="61">
        <f t="shared" si="22"/>
      </c>
      <c r="U45" s="33">
        <f t="shared" si="23"/>
      </c>
      <c r="V45" s="62">
        <f t="shared" si="24"/>
      </c>
      <c r="W45" s="62">
        <f t="shared" si="25"/>
      </c>
      <c r="X45" s="35">
        <f t="shared" si="26"/>
        <v>21</v>
      </c>
      <c r="AA45" s="35">
        <f t="shared" si="36"/>
      </c>
      <c r="AB45" s="35">
        <f t="shared" si="41"/>
        <v>12</v>
      </c>
      <c r="AD45" s="35">
        <f t="shared" si="12"/>
      </c>
      <c r="AE45" s="35">
        <f t="shared" si="27"/>
        <v>13</v>
      </c>
      <c r="AG45" s="35">
        <f t="shared" si="37"/>
      </c>
      <c r="AH45" s="35">
        <f t="shared" si="28"/>
        <v>2</v>
      </c>
      <c r="AJ45" s="35">
        <f t="shared" si="38"/>
      </c>
      <c r="AK45" s="35">
        <f t="shared" si="29"/>
        <v>7</v>
      </c>
      <c r="AM45" s="35">
        <f>IF(ISNUMBER(SMALL(#REF!,ROW()-2)),SMALL(#REF!,ROW()-2),"")</f>
      </c>
      <c r="AN45" s="35">
        <f t="shared" si="30"/>
        <v>1</v>
      </c>
      <c r="AP45" s="112" t="e">
        <f>IF(#REF!,#REF!+0,)</f>
        <v>#REF!</v>
      </c>
      <c r="AQ45" s="57">
        <f t="shared" si="39"/>
      </c>
      <c r="AR45" s="35">
        <f t="shared" si="13"/>
        <v>1</v>
      </c>
      <c r="AS45" s="109">
        <f>IF(ISNUMBER(AP45),VLOOKUP(AP45,AQ:AR,2,FALSE),"")</f>
      </c>
      <c r="AT45" s="63"/>
      <c r="AU45" s="109">
        <f>N45</f>
      </c>
      <c r="AV45" s="35">
        <f t="shared" si="40"/>
      </c>
      <c r="AW45" s="35">
        <f t="shared" si="14"/>
        <v>8</v>
      </c>
      <c r="AX45" s="109">
        <f>IF(ISNUMBER(AU45),VLOOKUP(AU45,AV:AW,2,FALSE),"")</f>
      </c>
      <c r="AZ45" s="35">
        <f t="shared" si="15"/>
      </c>
      <c r="BA45" s="35">
        <f t="shared" si="16"/>
        <v>12</v>
      </c>
      <c r="BR45" s="109">
        <f>N45</f>
      </c>
      <c r="BS45" s="109">
        <f>SUM(G45,G46,G47)</f>
        <v>0</v>
      </c>
      <c r="BT45" s="119">
        <f>SUM(J45,J46,J47)</f>
        <v>0</v>
      </c>
      <c r="BU45" s="119">
        <f>M45</f>
      </c>
      <c r="BV45" s="119" t="e">
        <f>#REF!</f>
        <v>#REF!</v>
      </c>
      <c r="BW45" s="119">
        <f>SUM(I45,I46,I47)</f>
        <v>0</v>
      </c>
      <c r="BX45" s="119" t="e">
        <f>#REF!</f>
        <v>#REF!</v>
      </c>
      <c r="BY45" s="120">
        <f>IF(ISNUMBER(N45),CONCATENATE(BR45+10,BS45+10,BT45+10,BU45+10,BW45+10)+0,"")</f>
      </c>
      <c r="BZ45" s="120">
        <f>IF(ISNUMBER(SMALL(BY:BY,ROW()-2)),SMALL(BY:BY,ROW()-2),"")</f>
      </c>
      <c r="CA45" s="62">
        <f t="shared" si="17"/>
      </c>
      <c r="CB45" s="35">
        <f t="shared" si="18"/>
        <v>8</v>
      </c>
      <c r="CJ45" s="67"/>
      <c r="CK45" s="67"/>
      <c r="CL45" s="67" t="str">
        <f t="shared" si="19"/>
        <v> </v>
      </c>
      <c r="CM45" s="106" t="str">
        <f>VLOOKUP(L45,AJ:AK,2,FALSE)</f>
        <v> </v>
      </c>
      <c r="CN45" s="69">
        <f t="shared" si="20"/>
      </c>
      <c r="CO45" s="67"/>
      <c r="CP45" s="67"/>
      <c r="CQ45" s="67"/>
      <c r="CR45" s="68"/>
      <c r="CS45" s="68"/>
      <c r="CT45" s="68"/>
      <c r="CU45" s="68"/>
      <c r="CV45" s="68"/>
      <c r="CW45" s="68"/>
      <c r="CX45" s="68"/>
      <c r="CY45" s="68"/>
      <c r="CZ45" s="68"/>
      <c r="DA45" s="68"/>
      <c r="DB45" s="68"/>
      <c r="DC45" s="68"/>
    </row>
    <row r="46" spans="1:107" ht="12" customHeight="1">
      <c r="A46" s="18"/>
      <c r="B46" s="18">
        <f t="shared" si="0"/>
      </c>
      <c r="C46" s="28" t="str">
        <f>CONCATENATE(B47,"B")</f>
        <v>15B</v>
      </c>
      <c r="D46" s="103"/>
      <c r="E46" s="122"/>
      <c r="F46" s="45"/>
      <c r="G46" s="8">
        <f t="shared" si="33"/>
      </c>
      <c r="H46" s="49"/>
      <c r="I46" s="8">
        <f t="shared" si="34"/>
      </c>
      <c r="J46" s="45"/>
      <c r="K46" s="8">
        <f t="shared" si="35"/>
      </c>
      <c r="L46" s="116"/>
      <c r="M46" s="106"/>
      <c r="N46" s="106"/>
      <c r="O46" s="114"/>
      <c r="P46" s="19">
        <f t="shared" si="32"/>
      </c>
      <c r="Q46" s="9">
        <f t="shared" si="31"/>
      </c>
      <c r="R46" s="40"/>
      <c r="S46" s="55">
        <f t="shared" si="21"/>
      </c>
      <c r="T46" s="61">
        <f t="shared" si="22"/>
      </c>
      <c r="U46" s="33">
        <f t="shared" si="23"/>
      </c>
      <c r="V46" s="62">
        <f t="shared" si="24"/>
      </c>
      <c r="W46" s="62">
        <f t="shared" si="25"/>
      </c>
      <c r="X46" s="35">
        <f t="shared" si="26"/>
        <v>21</v>
      </c>
      <c r="AA46" s="35">
        <f t="shared" si="36"/>
      </c>
      <c r="AB46" s="35">
        <f t="shared" si="41"/>
        <v>12</v>
      </c>
      <c r="AD46" s="35">
        <f t="shared" si="12"/>
      </c>
      <c r="AE46" s="35">
        <f t="shared" si="27"/>
        <v>13</v>
      </c>
      <c r="AG46" s="35">
        <f t="shared" si="37"/>
      </c>
      <c r="AH46" s="35">
        <f t="shared" si="28"/>
        <v>2</v>
      </c>
      <c r="AJ46" s="35">
        <f t="shared" si="38"/>
      </c>
      <c r="AK46" s="35">
        <f t="shared" si="29"/>
        <v>7</v>
      </c>
      <c r="AM46" s="35">
        <f>IF(ISNUMBER(SMALL(#REF!,ROW()-2)),SMALL(#REF!,ROW()-2),"")</f>
      </c>
      <c r="AN46" s="35">
        <f t="shared" si="30"/>
        <v>1</v>
      </c>
      <c r="AP46" s="112"/>
      <c r="AQ46" s="57">
        <f t="shared" si="39"/>
      </c>
      <c r="AR46" s="35">
        <f t="shared" si="13"/>
        <v>1</v>
      </c>
      <c r="AS46" s="109"/>
      <c r="AT46" s="63"/>
      <c r="AU46" s="109"/>
      <c r="AV46" s="35">
        <f t="shared" si="40"/>
      </c>
      <c r="AW46" s="35">
        <f t="shared" si="14"/>
        <v>8</v>
      </c>
      <c r="AX46" s="109"/>
      <c r="AZ46" s="35">
        <f t="shared" si="15"/>
      </c>
      <c r="BA46" s="35">
        <f t="shared" si="16"/>
        <v>12</v>
      </c>
      <c r="BR46" s="109"/>
      <c r="BS46" s="109"/>
      <c r="BT46" s="109"/>
      <c r="BU46" s="109"/>
      <c r="BV46" s="119"/>
      <c r="BW46" s="109"/>
      <c r="BX46" s="119"/>
      <c r="BY46" s="120"/>
      <c r="BZ46" s="120"/>
      <c r="CA46" s="62">
        <f t="shared" si="17"/>
      </c>
      <c r="CB46" s="35">
        <f t="shared" si="18"/>
        <v>8</v>
      </c>
      <c r="CJ46" s="67"/>
      <c r="CK46" s="67"/>
      <c r="CL46" s="67" t="str">
        <f t="shared" si="19"/>
        <v> </v>
      </c>
      <c r="CM46" s="106"/>
      <c r="CN46" s="69">
        <f t="shared" si="20"/>
      </c>
      <c r="CO46" s="67"/>
      <c r="CP46" s="67"/>
      <c r="CQ46" s="67"/>
      <c r="CR46" s="68"/>
      <c r="CS46" s="68"/>
      <c r="CT46" s="68"/>
      <c r="CU46" s="68"/>
      <c r="CV46" s="68"/>
      <c r="CW46" s="68"/>
      <c r="CX46" s="68"/>
      <c r="CY46" s="68"/>
      <c r="CZ46" s="68"/>
      <c r="DA46" s="68"/>
      <c r="DB46" s="68"/>
      <c r="DC46" s="68"/>
    </row>
    <row r="47" spans="1:107" ht="12" customHeight="1">
      <c r="A47" s="18"/>
      <c r="B47" s="18">
        <f t="shared" si="0"/>
        <v>15</v>
      </c>
      <c r="C47" s="28" t="str">
        <f>CONCATENATE(B47,"C")</f>
        <v>15C</v>
      </c>
      <c r="D47" s="103"/>
      <c r="E47" s="123"/>
      <c r="F47" s="45"/>
      <c r="G47" s="8">
        <f t="shared" si="33"/>
      </c>
      <c r="H47" s="75"/>
      <c r="I47" s="8">
        <f t="shared" si="34"/>
      </c>
      <c r="J47" s="45"/>
      <c r="K47" s="8">
        <f t="shared" si="35"/>
      </c>
      <c r="L47" s="116"/>
      <c r="M47" s="107"/>
      <c r="N47" s="107"/>
      <c r="O47" s="114"/>
      <c r="P47" s="19">
        <f t="shared" si="32"/>
      </c>
      <c r="Q47" s="9">
        <f t="shared" si="31"/>
      </c>
      <c r="R47" s="40"/>
      <c r="S47" s="55">
        <f t="shared" si="21"/>
      </c>
      <c r="T47" s="61">
        <f t="shared" si="22"/>
      </c>
      <c r="U47" s="33">
        <f t="shared" si="23"/>
      </c>
      <c r="V47" s="62">
        <f t="shared" si="24"/>
      </c>
      <c r="W47" s="62">
        <f t="shared" si="25"/>
      </c>
      <c r="X47" s="35">
        <f t="shared" si="26"/>
        <v>21</v>
      </c>
      <c r="AA47" s="35">
        <f t="shared" si="36"/>
      </c>
      <c r="AB47" s="35">
        <f t="shared" si="41"/>
        <v>12</v>
      </c>
      <c r="AD47" s="35">
        <f t="shared" si="12"/>
      </c>
      <c r="AE47" s="35">
        <f t="shared" si="27"/>
        <v>13</v>
      </c>
      <c r="AG47" s="35">
        <f t="shared" si="37"/>
      </c>
      <c r="AH47" s="35">
        <f t="shared" si="28"/>
        <v>2</v>
      </c>
      <c r="AJ47" s="35">
        <f t="shared" si="38"/>
      </c>
      <c r="AK47" s="35">
        <f t="shared" si="29"/>
        <v>7</v>
      </c>
      <c r="AM47" s="35">
        <f>IF(ISNUMBER(SMALL(#REF!,ROW()-2)),SMALL(#REF!,ROW()-2),"")</f>
      </c>
      <c r="AN47" s="35">
        <f t="shared" si="30"/>
        <v>1</v>
      </c>
      <c r="AP47" s="112"/>
      <c r="AQ47" s="57">
        <f t="shared" si="39"/>
      </c>
      <c r="AR47" s="35">
        <f t="shared" si="13"/>
        <v>1</v>
      </c>
      <c r="AS47" s="109"/>
      <c r="AT47" s="63"/>
      <c r="AU47" s="109"/>
      <c r="AV47" s="35">
        <f t="shared" si="40"/>
      </c>
      <c r="AW47" s="35">
        <f t="shared" si="14"/>
        <v>8</v>
      </c>
      <c r="AX47" s="109"/>
      <c r="AZ47" s="35">
        <f t="shared" si="15"/>
      </c>
      <c r="BA47" s="35">
        <f t="shared" si="16"/>
        <v>12</v>
      </c>
      <c r="BR47" s="109"/>
      <c r="BS47" s="109"/>
      <c r="BT47" s="109"/>
      <c r="BU47" s="109"/>
      <c r="BV47" s="119"/>
      <c r="BW47" s="109"/>
      <c r="BX47" s="119"/>
      <c r="BY47" s="120"/>
      <c r="BZ47" s="120"/>
      <c r="CA47" s="62">
        <f t="shared" si="17"/>
      </c>
      <c r="CB47" s="35">
        <f t="shared" si="18"/>
        <v>8</v>
      </c>
      <c r="CJ47" s="67"/>
      <c r="CK47" s="67"/>
      <c r="CL47" s="67" t="str">
        <f t="shared" si="19"/>
        <v> </v>
      </c>
      <c r="CM47" s="107"/>
      <c r="CN47" s="69">
        <f t="shared" si="20"/>
      </c>
      <c r="CO47" s="67"/>
      <c r="CP47" s="67"/>
      <c r="CQ47" s="67"/>
      <c r="CR47" s="68"/>
      <c r="CS47" s="68"/>
      <c r="CT47" s="68"/>
      <c r="CU47" s="68"/>
      <c r="CV47" s="68"/>
      <c r="CW47" s="68"/>
      <c r="CX47" s="68"/>
      <c r="CY47" s="68"/>
      <c r="CZ47" s="68"/>
      <c r="DA47" s="68"/>
      <c r="DB47" s="68"/>
      <c r="DC47" s="68"/>
    </row>
    <row r="48" spans="1:107" ht="12" customHeight="1">
      <c r="A48" s="18"/>
      <c r="B48" s="18">
        <f t="shared" si="0"/>
      </c>
      <c r="C48" s="28" t="str">
        <f>CONCATENATE(B50,"A")</f>
        <v>16A</v>
      </c>
      <c r="D48" s="103"/>
      <c r="E48" s="121"/>
      <c r="F48" s="45"/>
      <c r="G48" s="8">
        <f t="shared" si="33"/>
      </c>
      <c r="H48" s="49"/>
      <c r="I48" s="8">
        <f t="shared" si="34"/>
      </c>
      <c r="J48" s="45"/>
      <c r="K48" s="19">
        <f t="shared" si="35"/>
      </c>
      <c r="L48" s="116"/>
      <c r="M48" s="105">
        <f>IF(ISBLANK(L48),"",IF(L48=0,$CL$2,CM48))</f>
      </c>
      <c r="N48" s="115">
        <f>IF(ISNUMBER(M48),IF(ISNUMBER(M48),IF(ISNUMBER(M48),M48+G48+G49+G50+I48+I49+I50+K48+K49+K50,""),""),"")</f>
      </c>
      <c r="O48" s="114">
        <f>IF(ISNUMBER(N48),VLOOKUP(BY48,CA:CB,2,FALSE),"")</f>
      </c>
      <c r="P48" s="19">
        <f t="shared" si="32"/>
      </c>
      <c r="Q48" s="20">
        <f t="shared" si="31"/>
      </c>
      <c r="R48" s="40"/>
      <c r="S48" s="55">
        <f t="shared" si="21"/>
      </c>
      <c r="T48" s="61">
        <f t="shared" si="22"/>
      </c>
      <c r="U48" s="33">
        <f t="shared" si="23"/>
      </c>
      <c r="V48" s="62">
        <f t="shared" si="24"/>
      </c>
      <c r="W48" s="62">
        <f t="shared" si="25"/>
      </c>
      <c r="X48" s="35">
        <f t="shared" si="26"/>
        <v>21</v>
      </c>
      <c r="AA48" s="35">
        <f t="shared" si="36"/>
      </c>
      <c r="AB48" s="35">
        <f t="shared" si="41"/>
        <v>12</v>
      </c>
      <c r="AD48" s="35">
        <f t="shared" si="12"/>
      </c>
      <c r="AE48" s="35">
        <f t="shared" si="27"/>
        <v>13</v>
      </c>
      <c r="AG48" s="35">
        <f t="shared" si="37"/>
      </c>
      <c r="AH48" s="35">
        <f t="shared" si="28"/>
        <v>2</v>
      </c>
      <c r="AJ48" s="35">
        <f t="shared" si="38"/>
      </c>
      <c r="AK48" s="35">
        <f t="shared" si="29"/>
        <v>7</v>
      </c>
      <c r="AM48" s="35">
        <f>IF(ISNUMBER(SMALL(#REF!,ROW()-2)),SMALL(#REF!,ROW()-2),"")</f>
      </c>
      <c r="AN48" s="35">
        <f t="shared" si="30"/>
        <v>1</v>
      </c>
      <c r="AP48" s="112" t="e">
        <f>IF(#REF!,#REF!+0,)</f>
        <v>#REF!</v>
      </c>
      <c r="AQ48" s="57">
        <f t="shared" si="39"/>
      </c>
      <c r="AR48" s="35">
        <f t="shared" si="13"/>
        <v>1</v>
      </c>
      <c r="AS48" s="109">
        <f>IF(ISNUMBER(AP48),VLOOKUP(AP48,AQ:AR,2,FALSE),"")</f>
      </c>
      <c r="AT48" s="63"/>
      <c r="AU48" s="109">
        <f>N48</f>
      </c>
      <c r="AV48" s="35">
        <f t="shared" si="40"/>
      </c>
      <c r="AW48" s="35">
        <f t="shared" si="14"/>
        <v>8</v>
      </c>
      <c r="AX48" s="109">
        <f>IF(ISNUMBER(AU48),VLOOKUP(AU48,AV:AW,2,FALSE),"")</f>
      </c>
      <c r="AZ48" s="35">
        <f t="shared" si="15"/>
      </c>
      <c r="BA48" s="35">
        <f t="shared" si="16"/>
        <v>12</v>
      </c>
      <c r="BR48" s="109">
        <f>N48</f>
      </c>
      <c r="BS48" s="109">
        <f>SUM(G48,G49,G50)</f>
        <v>0</v>
      </c>
      <c r="BT48" s="119">
        <f>SUM(J48,J49,J50)</f>
        <v>0</v>
      </c>
      <c r="BU48" s="119">
        <f>M48</f>
      </c>
      <c r="BV48" s="119" t="e">
        <f>#REF!</f>
        <v>#REF!</v>
      </c>
      <c r="BW48" s="119">
        <f>SUM(I48,I49,I50)</f>
        <v>0</v>
      </c>
      <c r="BX48" s="119" t="e">
        <f>#REF!</f>
        <v>#REF!</v>
      </c>
      <c r="BY48" s="120">
        <f>IF(ISNUMBER(N48),CONCATENATE(BR48+10,BS48+10,BT48+10,BU48+10,BW48+10)+0,"")</f>
      </c>
      <c r="BZ48" s="120">
        <f>IF(ISNUMBER(SMALL(BY:BY,ROW()-2)),SMALL(BY:BY,ROW()-2),"")</f>
      </c>
      <c r="CA48" s="62">
        <f t="shared" si="17"/>
      </c>
      <c r="CB48" s="35">
        <f t="shared" si="18"/>
        <v>8</v>
      </c>
      <c r="CJ48" s="67"/>
      <c r="CK48" s="67"/>
      <c r="CL48" s="67" t="str">
        <f t="shared" si="19"/>
        <v> </v>
      </c>
      <c r="CM48" s="105" t="str">
        <f>VLOOKUP(L48,AJ:AK,2,FALSE)</f>
        <v> </v>
      </c>
      <c r="CN48" s="69">
        <f t="shared" si="20"/>
      </c>
      <c r="CO48" s="67"/>
      <c r="CP48" s="67"/>
      <c r="CQ48" s="67"/>
      <c r="CR48" s="68"/>
      <c r="CS48" s="68"/>
      <c r="CT48" s="68"/>
      <c r="CU48" s="68"/>
      <c r="CV48" s="68"/>
      <c r="CW48" s="68"/>
      <c r="CX48" s="68"/>
      <c r="CY48" s="68"/>
      <c r="CZ48" s="68"/>
      <c r="DA48" s="68"/>
      <c r="DB48" s="68"/>
      <c r="DC48" s="68"/>
    </row>
    <row r="49" spans="1:107" ht="12" customHeight="1">
      <c r="A49" s="18"/>
      <c r="B49" s="18">
        <f t="shared" si="0"/>
      </c>
      <c r="C49" s="28" t="str">
        <f>CONCATENATE(B50,"B")</f>
        <v>16B</v>
      </c>
      <c r="D49" s="103"/>
      <c r="E49" s="124"/>
      <c r="F49" s="45"/>
      <c r="G49" s="8">
        <f t="shared" si="33"/>
      </c>
      <c r="H49" s="49"/>
      <c r="I49" s="8">
        <f t="shared" si="34"/>
      </c>
      <c r="J49" s="45"/>
      <c r="K49" s="19">
        <f t="shared" si="35"/>
      </c>
      <c r="L49" s="116"/>
      <c r="M49" s="105"/>
      <c r="N49" s="106"/>
      <c r="O49" s="114"/>
      <c r="P49" s="19">
        <f t="shared" si="32"/>
      </c>
      <c r="Q49" s="20">
        <f t="shared" si="31"/>
      </c>
      <c r="R49" s="40"/>
      <c r="S49" s="55">
        <f t="shared" si="21"/>
      </c>
      <c r="T49" s="61">
        <f t="shared" si="22"/>
      </c>
      <c r="U49" s="33">
        <f t="shared" si="23"/>
      </c>
      <c r="V49" s="62">
        <f t="shared" si="24"/>
      </c>
      <c r="W49" s="62">
        <f t="shared" si="25"/>
      </c>
      <c r="X49" s="35">
        <f t="shared" si="26"/>
        <v>21</v>
      </c>
      <c r="AA49" s="35">
        <f t="shared" si="36"/>
      </c>
      <c r="AB49" s="35">
        <f t="shared" si="41"/>
        <v>12</v>
      </c>
      <c r="AD49" s="35">
        <f t="shared" si="12"/>
      </c>
      <c r="AE49" s="35">
        <f t="shared" si="27"/>
        <v>13</v>
      </c>
      <c r="AG49" s="35">
        <f t="shared" si="37"/>
      </c>
      <c r="AH49" s="35">
        <f t="shared" si="28"/>
        <v>2</v>
      </c>
      <c r="AJ49" s="35">
        <f t="shared" si="38"/>
      </c>
      <c r="AK49" s="35">
        <f t="shared" si="29"/>
        <v>7</v>
      </c>
      <c r="AM49" s="35">
        <f>IF(ISNUMBER(SMALL(#REF!,ROW()-2)),SMALL(#REF!,ROW()-2),"")</f>
      </c>
      <c r="AN49" s="35">
        <f t="shared" si="30"/>
        <v>1</v>
      </c>
      <c r="AP49" s="112"/>
      <c r="AQ49" s="57">
        <f t="shared" si="39"/>
      </c>
      <c r="AR49" s="35">
        <f t="shared" si="13"/>
        <v>1</v>
      </c>
      <c r="AS49" s="109"/>
      <c r="AT49" s="63"/>
      <c r="AU49" s="109"/>
      <c r="AV49" s="35">
        <f t="shared" si="40"/>
      </c>
      <c r="AW49" s="35">
        <f t="shared" si="14"/>
        <v>8</v>
      </c>
      <c r="AX49" s="109"/>
      <c r="AZ49" s="35">
        <f t="shared" si="15"/>
      </c>
      <c r="BA49" s="35">
        <f t="shared" si="16"/>
        <v>12</v>
      </c>
      <c r="BR49" s="109"/>
      <c r="BS49" s="109"/>
      <c r="BT49" s="109"/>
      <c r="BU49" s="109"/>
      <c r="BV49" s="119"/>
      <c r="BW49" s="109"/>
      <c r="BX49" s="119"/>
      <c r="BY49" s="120"/>
      <c r="BZ49" s="120"/>
      <c r="CA49" s="62">
        <f t="shared" si="17"/>
      </c>
      <c r="CB49" s="35">
        <f t="shared" si="18"/>
        <v>8</v>
      </c>
      <c r="CJ49" s="67"/>
      <c r="CK49" s="67"/>
      <c r="CL49" s="67" t="str">
        <f t="shared" si="19"/>
        <v> </v>
      </c>
      <c r="CM49" s="105"/>
      <c r="CN49" s="69">
        <f t="shared" si="20"/>
      </c>
      <c r="CO49" s="67"/>
      <c r="CP49" s="67"/>
      <c r="CQ49" s="67"/>
      <c r="CR49" s="68"/>
      <c r="CS49" s="68"/>
      <c r="CT49" s="68"/>
      <c r="CU49" s="68"/>
      <c r="CV49" s="68"/>
      <c r="CW49" s="68"/>
      <c r="CX49" s="68"/>
      <c r="CY49" s="68"/>
      <c r="CZ49" s="68"/>
      <c r="DA49" s="68"/>
      <c r="DB49" s="68"/>
      <c r="DC49" s="68"/>
    </row>
    <row r="50" spans="1:107" ht="12" customHeight="1">
      <c r="A50" s="18"/>
      <c r="B50" s="18">
        <f t="shared" si="0"/>
        <v>16</v>
      </c>
      <c r="C50" s="28" t="str">
        <f>CONCATENATE(B50,"C")</f>
        <v>16C</v>
      </c>
      <c r="D50" s="103"/>
      <c r="E50" s="125"/>
      <c r="F50" s="45"/>
      <c r="G50" s="8">
        <f t="shared" si="33"/>
      </c>
      <c r="H50" s="75"/>
      <c r="I50" s="8">
        <f t="shared" si="34"/>
      </c>
      <c r="J50" s="45"/>
      <c r="K50" s="19">
        <f t="shared" si="35"/>
      </c>
      <c r="L50" s="116"/>
      <c r="M50" s="105"/>
      <c r="N50" s="106"/>
      <c r="O50" s="114"/>
      <c r="P50" s="19">
        <f t="shared" si="32"/>
      </c>
      <c r="Q50" s="20">
        <f t="shared" si="31"/>
      </c>
      <c r="R50" s="40"/>
      <c r="S50" s="55">
        <f t="shared" si="21"/>
      </c>
      <c r="T50" s="61">
        <f t="shared" si="22"/>
      </c>
      <c r="U50" s="33">
        <f t="shared" si="23"/>
      </c>
      <c r="V50" s="62">
        <f t="shared" si="24"/>
      </c>
      <c r="W50" s="62">
        <f t="shared" si="25"/>
      </c>
      <c r="X50" s="35">
        <f t="shared" si="26"/>
        <v>21</v>
      </c>
      <c r="AA50" s="35">
        <f t="shared" si="36"/>
      </c>
      <c r="AB50" s="35">
        <f t="shared" si="41"/>
        <v>12</v>
      </c>
      <c r="AD50" s="35">
        <f t="shared" si="12"/>
      </c>
      <c r="AE50" s="35">
        <f t="shared" si="27"/>
        <v>13</v>
      </c>
      <c r="AG50" s="35">
        <f t="shared" si="37"/>
      </c>
      <c r="AH50" s="35">
        <f t="shared" si="28"/>
        <v>2</v>
      </c>
      <c r="AJ50" s="35">
        <f t="shared" si="38"/>
      </c>
      <c r="AK50" s="35">
        <f t="shared" si="29"/>
        <v>7</v>
      </c>
      <c r="AM50" s="35">
        <f>IF(ISNUMBER(SMALL(#REF!,ROW()-2)),SMALL(#REF!,ROW()-2),"")</f>
      </c>
      <c r="AN50" s="35">
        <f t="shared" si="30"/>
        <v>1</v>
      </c>
      <c r="AP50" s="112"/>
      <c r="AQ50" s="57">
        <f t="shared" si="39"/>
      </c>
      <c r="AR50" s="35">
        <f t="shared" si="13"/>
        <v>1</v>
      </c>
      <c r="AS50" s="109"/>
      <c r="AT50" s="63"/>
      <c r="AU50" s="109"/>
      <c r="AV50" s="35">
        <f t="shared" si="40"/>
      </c>
      <c r="AW50" s="35">
        <f t="shared" si="14"/>
        <v>8</v>
      </c>
      <c r="AX50" s="109"/>
      <c r="AZ50" s="35">
        <f t="shared" si="15"/>
      </c>
      <c r="BA50" s="35">
        <f t="shared" si="16"/>
        <v>12</v>
      </c>
      <c r="BR50" s="109"/>
      <c r="BS50" s="109"/>
      <c r="BT50" s="109"/>
      <c r="BU50" s="109"/>
      <c r="BV50" s="119"/>
      <c r="BW50" s="109"/>
      <c r="BX50" s="119"/>
      <c r="BY50" s="120"/>
      <c r="BZ50" s="120"/>
      <c r="CA50" s="62">
        <f t="shared" si="17"/>
      </c>
      <c r="CB50" s="35">
        <f t="shared" si="18"/>
        <v>8</v>
      </c>
      <c r="CJ50" s="67"/>
      <c r="CK50" s="67"/>
      <c r="CL50" s="67" t="str">
        <f t="shared" si="19"/>
        <v> </v>
      </c>
      <c r="CM50" s="105"/>
      <c r="CN50" s="69">
        <f t="shared" si="20"/>
      </c>
      <c r="CO50" s="67"/>
      <c r="CP50" s="67"/>
      <c r="CQ50" s="67"/>
      <c r="CR50" s="68"/>
      <c r="CS50" s="68"/>
      <c r="CT50" s="68"/>
      <c r="CU50" s="68"/>
      <c r="CV50" s="68"/>
      <c r="CW50" s="68"/>
      <c r="CX50" s="68"/>
      <c r="CY50" s="68"/>
      <c r="CZ50" s="68"/>
      <c r="DA50" s="68"/>
      <c r="DB50" s="68"/>
      <c r="DC50" s="68"/>
    </row>
    <row r="51" spans="1:107" ht="12" customHeight="1">
      <c r="A51" s="18"/>
      <c r="B51" s="18">
        <f t="shared" si="0"/>
      </c>
      <c r="C51" s="28" t="str">
        <f>CONCATENATE(B53,"A")</f>
        <v>17A</v>
      </c>
      <c r="D51" s="103"/>
      <c r="E51" s="121"/>
      <c r="F51" s="45"/>
      <c r="G51" s="8">
        <f t="shared" si="33"/>
      </c>
      <c r="H51" s="49"/>
      <c r="I51" s="8">
        <f t="shared" si="34"/>
      </c>
      <c r="J51" s="45"/>
      <c r="K51" s="30">
        <f t="shared" si="35"/>
      </c>
      <c r="L51" s="116"/>
      <c r="M51" s="106">
        <f>IF(ISBLANK(L51),"",IF(L51=0,$CL$2,CM51))</f>
      </c>
      <c r="N51" s="115">
        <f>IF(ISNUMBER(M51),IF(ISNUMBER(M51),IF(ISNUMBER(M51),M51+G51+G52+G53+I51+I52+I53+K51+K52+K53,""),""),"")</f>
      </c>
      <c r="O51" s="114">
        <f>IF(ISNUMBER(N51),VLOOKUP(BY51,CA:CB,2,FALSE),"")</f>
      </c>
      <c r="P51" s="19">
        <f t="shared" si="32"/>
      </c>
      <c r="Q51" s="9">
        <f t="shared" si="31"/>
      </c>
      <c r="R51" s="40"/>
      <c r="S51" s="55">
        <f t="shared" si="21"/>
      </c>
      <c r="T51" s="61">
        <f t="shared" si="22"/>
      </c>
      <c r="U51" s="33">
        <f t="shared" si="23"/>
      </c>
      <c r="V51" s="62">
        <f t="shared" si="24"/>
      </c>
      <c r="W51" s="62">
        <f t="shared" si="25"/>
      </c>
      <c r="X51" s="35">
        <f t="shared" si="26"/>
        <v>21</v>
      </c>
      <c r="AA51" s="35">
        <f t="shared" si="36"/>
      </c>
      <c r="AB51" s="35">
        <f t="shared" si="41"/>
        <v>12</v>
      </c>
      <c r="AD51" s="35">
        <f t="shared" si="12"/>
      </c>
      <c r="AE51" s="35">
        <f t="shared" si="27"/>
        <v>13</v>
      </c>
      <c r="AG51" s="35">
        <f t="shared" si="37"/>
      </c>
      <c r="AH51" s="35">
        <f t="shared" si="28"/>
        <v>2</v>
      </c>
      <c r="AJ51" s="35">
        <f t="shared" si="38"/>
      </c>
      <c r="AK51" s="35">
        <f t="shared" si="29"/>
        <v>7</v>
      </c>
      <c r="AM51" s="35">
        <f>IF(ISNUMBER(SMALL(#REF!,ROW()-2)),SMALL(#REF!,ROW()-2),"")</f>
      </c>
      <c r="AN51" s="35">
        <f t="shared" si="30"/>
        <v>1</v>
      </c>
      <c r="AP51" s="112" t="e">
        <f>IF(#REF!,#REF!+0,)</f>
        <v>#REF!</v>
      </c>
      <c r="AQ51" s="57">
        <f t="shared" si="39"/>
      </c>
      <c r="AR51" s="35">
        <f t="shared" si="13"/>
        <v>1</v>
      </c>
      <c r="AS51" s="109">
        <f>IF(ISNUMBER(AP51),VLOOKUP(AP51,AQ:AR,2,FALSE),"")</f>
      </c>
      <c r="AT51" s="63"/>
      <c r="AU51" s="109">
        <f>N51</f>
      </c>
      <c r="AV51" s="35">
        <f t="shared" si="40"/>
      </c>
      <c r="AW51" s="35">
        <f t="shared" si="14"/>
        <v>8</v>
      </c>
      <c r="AX51" s="109">
        <f>IF(ISNUMBER(AU51),VLOOKUP(AU51,AV:AW,2,FALSE),"")</f>
      </c>
      <c r="AZ51" s="35">
        <f t="shared" si="15"/>
      </c>
      <c r="BA51" s="35">
        <f t="shared" si="16"/>
        <v>12</v>
      </c>
      <c r="BR51" s="109">
        <f>N51</f>
      </c>
      <c r="BS51" s="109">
        <f>SUM(G51,G52,G53)</f>
        <v>0</v>
      </c>
      <c r="BT51" s="119">
        <f>SUM(J51,J52,J53)</f>
        <v>0</v>
      </c>
      <c r="BU51" s="119">
        <f>M51</f>
      </c>
      <c r="BV51" s="119" t="e">
        <f>#REF!</f>
        <v>#REF!</v>
      </c>
      <c r="BW51" s="119">
        <f>SUM(I51,I52,I53)</f>
        <v>0</v>
      </c>
      <c r="BX51" s="119" t="e">
        <f>#REF!</f>
        <v>#REF!</v>
      </c>
      <c r="BY51" s="120">
        <f>IF(ISNUMBER(N51),CONCATENATE(BR51+10,BS51+10,BT51+10,BU51+10,BW51+10)+0,"")</f>
      </c>
      <c r="BZ51" s="120">
        <f>IF(ISNUMBER(SMALL(BY:BY,ROW()-2)),SMALL(BY:BY,ROW()-2),"")</f>
      </c>
      <c r="CA51" s="62">
        <f t="shared" si="17"/>
      </c>
      <c r="CB51" s="35">
        <f t="shared" si="18"/>
        <v>8</v>
      </c>
      <c r="CJ51" s="67"/>
      <c r="CK51" s="67"/>
      <c r="CL51" s="67" t="str">
        <f t="shared" si="19"/>
        <v> </v>
      </c>
      <c r="CM51" s="106" t="str">
        <f>VLOOKUP(L51,AJ:AK,2,FALSE)</f>
        <v> </v>
      </c>
      <c r="CN51" s="69">
        <f t="shared" si="20"/>
      </c>
      <c r="CO51" s="67"/>
      <c r="CP51" s="67"/>
      <c r="CQ51" s="67"/>
      <c r="CR51" s="68"/>
      <c r="CS51" s="68"/>
      <c r="CT51" s="68"/>
      <c r="CU51" s="68"/>
      <c r="CV51" s="68"/>
      <c r="CW51" s="68"/>
      <c r="CX51" s="68"/>
      <c r="CY51" s="68"/>
      <c r="CZ51" s="68"/>
      <c r="DA51" s="68"/>
      <c r="DB51" s="68"/>
      <c r="DC51" s="68"/>
    </row>
    <row r="52" spans="1:107" ht="12" customHeight="1">
      <c r="A52" s="18"/>
      <c r="B52" s="18">
        <f t="shared" si="0"/>
      </c>
      <c r="C52" s="28" t="str">
        <f>CONCATENATE(B53,"B")</f>
        <v>17B</v>
      </c>
      <c r="D52" s="103"/>
      <c r="E52" s="122"/>
      <c r="F52" s="45"/>
      <c r="G52" s="8">
        <f t="shared" si="33"/>
      </c>
      <c r="H52" s="49"/>
      <c r="I52" s="8">
        <f t="shared" si="34"/>
      </c>
      <c r="J52" s="45"/>
      <c r="K52" s="8">
        <f t="shared" si="35"/>
      </c>
      <c r="L52" s="116"/>
      <c r="M52" s="106"/>
      <c r="N52" s="106"/>
      <c r="O52" s="114"/>
      <c r="P52" s="19">
        <f t="shared" si="32"/>
      </c>
      <c r="Q52" s="9">
        <f t="shared" si="31"/>
      </c>
      <c r="R52" s="40"/>
      <c r="S52" s="55">
        <f t="shared" si="21"/>
      </c>
      <c r="T52" s="61">
        <f t="shared" si="22"/>
      </c>
      <c r="U52" s="33">
        <f t="shared" si="23"/>
      </c>
      <c r="V52" s="62">
        <f t="shared" si="24"/>
      </c>
      <c r="W52" s="62">
        <f t="shared" si="25"/>
      </c>
      <c r="X52" s="35">
        <f t="shared" si="26"/>
        <v>21</v>
      </c>
      <c r="AA52" s="35">
        <f t="shared" si="36"/>
      </c>
      <c r="AB52" s="35">
        <f t="shared" si="41"/>
        <v>12</v>
      </c>
      <c r="AD52" s="35">
        <f t="shared" si="12"/>
      </c>
      <c r="AE52" s="35">
        <f t="shared" si="27"/>
        <v>13</v>
      </c>
      <c r="AG52" s="35">
        <f t="shared" si="37"/>
      </c>
      <c r="AH52" s="35">
        <f t="shared" si="28"/>
        <v>2</v>
      </c>
      <c r="AJ52" s="35">
        <f t="shared" si="38"/>
      </c>
      <c r="AK52" s="35">
        <f t="shared" si="29"/>
        <v>7</v>
      </c>
      <c r="AM52" s="35">
        <f>IF(ISNUMBER(SMALL(#REF!,ROW()-2)),SMALL(#REF!,ROW()-2),"")</f>
      </c>
      <c r="AN52" s="35">
        <f t="shared" si="30"/>
        <v>1</v>
      </c>
      <c r="AP52" s="112"/>
      <c r="AQ52" s="57">
        <f t="shared" si="39"/>
      </c>
      <c r="AR52" s="35">
        <f t="shared" si="13"/>
        <v>1</v>
      </c>
      <c r="AS52" s="109"/>
      <c r="AT52" s="63"/>
      <c r="AU52" s="109"/>
      <c r="AV52" s="35">
        <f t="shared" si="40"/>
      </c>
      <c r="AW52" s="35">
        <f t="shared" si="14"/>
        <v>8</v>
      </c>
      <c r="AX52" s="109"/>
      <c r="AZ52" s="35">
        <f t="shared" si="15"/>
      </c>
      <c r="BA52" s="35">
        <f t="shared" si="16"/>
        <v>12</v>
      </c>
      <c r="BR52" s="109"/>
      <c r="BS52" s="109"/>
      <c r="BT52" s="109"/>
      <c r="BU52" s="109"/>
      <c r="BV52" s="119"/>
      <c r="BW52" s="109"/>
      <c r="BX52" s="119"/>
      <c r="BY52" s="120"/>
      <c r="BZ52" s="120"/>
      <c r="CA52" s="62">
        <f t="shared" si="17"/>
      </c>
      <c r="CB52" s="35">
        <f t="shared" si="18"/>
        <v>8</v>
      </c>
      <c r="CJ52" s="67"/>
      <c r="CK52" s="67"/>
      <c r="CL52" s="67" t="str">
        <f t="shared" si="19"/>
        <v> </v>
      </c>
      <c r="CM52" s="106"/>
      <c r="CN52" s="69">
        <f t="shared" si="20"/>
      </c>
      <c r="CO52" s="67"/>
      <c r="CP52" s="67"/>
      <c r="CQ52" s="67"/>
      <c r="CR52" s="68"/>
      <c r="CS52" s="68"/>
      <c r="CT52" s="68"/>
      <c r="CU52" s="68"/>
      <c r="CV52" s="68"/>
      <c r="CW52" s="68"/>
      <c r="CX52" s="68"/>
      <c r="CY52" s="68"/>
      <c r="CZ52" s="68"/>
      <c r="DA52" s="68"/>
      <c r="DB52" s="68"/>
      <c r="DC52" s="68"/>
    </row>
    <row r="53" spans="1:107" ht="12" customHeight="1">
      <c r="A53" s="18"/>
      <c r="B53" s="18">
        <f t="shared" si="0"/>
        <v>17</v>
      </c>
      <c r="C53" s="28" t="str">
        <f>CONCATENATE(B53,"C")</f>
        <v>17C</v>
      </c>
      <c r="D53" s="103"/>
      <c r="E53" s="123"/>
      <c r="F53" s="45"/>
      <c r="G53" s="8">
        <f t="shared" si="33"/>
      </c>
      <c r="H53" s="75"/>
      <c r="I53" s="8">
        <f t="shared" si="34"/>
      </c>
      <c r="J53" s="45"/>
      <c r="K53" s="8">
        <f t="shared" si="35"/>
      </c>
      <c r="L53" s="116"/>
      <c r="M53" s="107"/>
      <c r="N53" s="107"/>
      <c r="O53" s="114"/>
      <c r="P53" s="19">
        <f t="shared" si="32"/>
      </c>
      <c r="Q53" s="9">
        <f t="shared" si="31"/>
      </c>
      <c r="R53" s="40"/>
      <c r="S53" s="55">
        <f t="shared" si="21"/>
      </c>
      <c r="T53" s="61">
        <f t="shared" si="22"/>
      </c>
      <c r="U53" s="33">
        <f t="shared" si="23"/>
      </c>
      <c r="V53" s="62">
        <f t="shared" si="24"/>
      </c>
      <c r="W53" s="62">
        <f t="shared" si="25"/>
      </c>
      <c r="X53" s="35">
        <f t="shared" si="26"/>
        <v>21</v>
      </c>
      <c r="AA53" s="35">
        <f t="shared" si="36"/>
      </c>
      <c r="AB53" s="35">
        <f t="shared" si="41"/>
        <v>12</v>
      </c>
      <c r="AD53" s="35">
        <f t="shared" si="12"/>
      </c>
      <c r="AE53" s="35">
        <f t="shared" si="27"/>
        <v>13</v>
      </c>
      <c r="AG53" s="35">
        <f t="shared" si="37"/>
      </c>
      <c r="AH53" s="35">
        <f t="shared" si="28"/>
        <v>2</v>
      </c>
      <c r="AJ53" s="35">
        <f t="shared" si="38"/>
      </c>
      <c r="AK53" s="35">
        <f t="shared" si="29"/>
        <v>7</v>
      </c>
      <c r="AM53" s="35">
        <f>IF(ISNUMBER(SMALL(#REF!,ROW()-2)),SMALL(#REF!,ROW()-2),"")</f>
      </c>
      <c r="AN53" s="35">
        <f t="shared" si="30"/>
        <v>1</v>
      </c>
      <c r="AP53" s="112"/>
      <c r="AQ53" s="57">
        <f t="shared" si="39"/>
      </c>
      <c r="AR53" s="35">
        <f t="shared" si="13"/>
        <v>1</v>
      </c>
      <c r="AS53" s="109"/>
      <c r="AT53" s="63"/>
      <c r="AU53" s="109"/>
      <c r="AV53" s="35">
        <f t="shared" si="40"/>
      </c>
      <c r="AW53" s="35">
        <f t="shared" si="14"/>
        <v>8</v>
      </c>
      <c r="AX53" s="109"/>
      <c r="AZ53" s="35">
        <f t="shared" si="15"/>
      </c>
      <c r="BA53" s="35">
        <f t="shared" si="16"/>
        <v>12</v>
      </c>
      <c r="BR53" s="109"/>
      <c r="BS53" s="109"/>
      <c r="BT53" s="109"/>
      <c r="BU53" s="109"/>
      <c r="BV53" s="119"/>
      <c r="BW53" s="109"/>
      <c r="BX53" s="119"/>
      <c r="BY53" s="120"/>
      <c r="BZ53" s="120"/>
      <c r="CA53" s="62">
        <f t="shared" si="17"/>
      </c>
      <c r="CB53" s="35">
        <f t="shared" si="18"/>
        <v>8</v>
      </c>
      <c r="CJ53" s="67"/>
      <c r="CK53" s="67"/>
      <c r="CL53" s="67" t="str">
        <f t="shared" si="19"/>
        <v> </v>
      </c>
      <c r="CM53" s="107"/>
      <c r="CN53" s="69">
        <f t="shared" si="20"/>
      </c>
      <c r="CO53" s="67"/>
      <c r="CP53" s="67"/>
      <c r="CQ53" s="67"/>
      <c r="CR53" s="68"/>
      <c r="CS53" s="68"/>
      <c r="CT53" s="68"/>
      <c r="CU53" s="68"/>
      <c r="CV53" s="68"/>
      <c r="CW53" s="68"/>
      <c r="CX53" s="68"/>
      <c r="CY53" s="68"/>
      <c r="CZ53" s="68"/>
      <c r="DA53" s="68"/>
      <c r="DB53" s="68"/>
      <c r="DC53" s="68"/>
    </row>
    <row r="54" spans="1:107" ht="12" customHeight="1">
      <c r="A54" s="15"/>
      <c r="B54" s="13">
        <f t="shared" si="0"/>
      </c>
      <c r="C54" s="28" t="str">
        <f>CONCATENATE(B56,"A")</f>
        <v>18A</v>
      </c>
      <c r="D54" s="103"/>
      <c r="E54" s="121"/>
      <c r="F54" s="45"/>
      <c r="G54" s="8">
        <f t="shared" si="33"/>
      </c>
      <c r="H54" s="49"/>
      <c r="I54" s="8">
        <f t="shared" si="34"/>
      </c>
      <c r="J54" s="45"/>
      <c r="K54" s="19">
        <f t="shared" si="35"/>
      </c>
      <c r="L54" s="116"/>
      <c r="M54" s="105">
        <f>IF(ISBLANK(L54),"",IF(L54=0,$CL$2,CM54))</f>
      </c>
      <c r="N54" s="115">
        <f>IF(ISNUMBER(M54),IF(ISNUMBER(M54),IF(ISNUMBER(M54),M54+G54+G55+G56+I54+I55+I56+K54+K55+K56,""),""),"")</f>
      </c>
      <c r="O54" s="114">
        <f>IF(ISNUMBER(N54),VLOOKUP(BY54,CA:CB,2,FALSE),"")</f>
      </c>
      <c r="P54" s="19">
        <f t="shared" si="32"/>
      </c>
      <c r="Q54" s="20">
        <f t="shared" si="31"/>
      </c>
      <c r="R54" s="32"/>
      <c r="S54" s="55">
        <f t="shared" si="21"/>
      </c>
      <c r="T54" s="61">
        <f t="shared" si="22"/>
      </c>
      <c r="U54" s="33">
        <f t="shared" si="23"/>
      </c>
      <c r="V54" s="62">
        <f t="shared" si="24"/>
      </c>
      <c r="W54" s="62">
        <f t="shared" si="25"/>
      </c>
      <c r="X54" s="35">
        <f t="shared" si="26"/>
        <v>21</v>
      </c>
      <c r="AA54" s="35">
        <f t="shared" si="36"/>
      </c>
      <c r="AB54" s="35">
        <f t="shared" si="41"/>
        <v>12</v>
      </c>
      <c r="AD54" s="35">
        <f t="shared" si="12"/>
      </c>
      <c r="AE54" s="35">
        <f t="shared" si="27"/>
        <v>13</v>
      </c>
      <c r="AG54" s="35">
        <f t="shared" si="37"/>
      </c>
      <c r="AH54" s="35">
        <f t="shared" si="28"/>
        <v>2</v>
      </c>
      <c r="AJ54" s="35">
        <f t="shared" si="38"/>
      </c>
      <c r="AK54" s="35">
        <f t="shared" si="29"/>
        <v>7</v>
      </c>
      <c r="AM54" s="35">
        <f>IF(ISNUMBER(SMALL(#REF!,ROW()-2)),SMALL(#REF!,ROW()-2),"")</f>
      </c>
      <c r="AN54" s="35">
        <f t="shared" si="30"/>
        <v>1</v>
      </c>
      <c r="AP54" s="112" t="e">
        <f>IF(#REF!,#REF!+0,)</f>
        <v>#REF!</v>
      </c>
      <c r="AQ54" s="57">
        <f t="shared" si="39"/>
      </c>
      <c r="AR54" s="35">
        <f t="shared" si="13"/>
        <v>1</v>
      </c>
      <c r="AS54" s="109">
        <f>IF(ISNUMBER(AP54),VLOOKUP(AP54,AQ:AR,2,FALSE),"")</f>
      </c>
      <c r="AT54" s="63"/>
      <c r="AU54" s="109">
        <f>N54</f>
      </c>
      <c r="AV54" s="35">
        <f t="shared" si="40"/>
      </c>
      <c r="AW54" s="35">
        <f t="shared" si="14"/>
        <v>8</v>
      </c>
      <c r="AX54" s="109">
        <f>IF(ISNUMBER(AU54),VLOOKUP(AU54,AV:AW,2,FALSE),"")</f>
      </c>
      <c r="AZ54" s="35">
        <f t="shared" si="15"/>
      </c>
      <c r="BA54" s="35">
        <f t="shared" si="16"/>
        <v>12</v>
      </c>
      <c r="BR54" s="109">
        <f>N54</f>
      </c>
      <c r="BS54" s="109">
        <f>SUM(G54,G55,G56)</f>
        <v>0</v>
      </c>
      <c r="BT54" s="119">
        <f>SUM(J54,J55,J56)</f>
        <v>0</v>
      </c>
      <c r="BU54" s="119">
        <f>M54</f>
      </c>
      <c r="BV54" s="119" t="e">
        <f>#REF!</f>
        <v>#REF!</v>
      </c>
      <c r="BW54" s="119">
        <f>SUM(I54,I55,I56)</f>
        <v>0</v>
      </c>
      <c r="BX54" s="119" t="e">
        <f>#REF!</f>
        <v>#REF!</v>
      </c>
      <c r="BY54" s="120">
        <f>IF(ISNUMBER(N54),CONCATENATE(BR54+10,BS54+10,BT54+10,BU54+10,BW54+10)+0,"")</f>
      </c>
      <c r="BZ54" s="120">
        <f>IF(ISNUMBER(SMALL(BY:BY,ROW()-2)),SMALL(BY:BY,ROW()-2),"")</f>
      </c>
      <c r="CA54" s="62">
        <f t="shared" si="17"/>
      </c>
      <c r="CB54" s="35">
        <f t="shared" si="18"/>
        <v>8</v>
      </c>
      <c r="CJ54" s="67"/>
      <c r="CK54" s="67"/>
      <c r="CL54" s="67" t="str">
        <f t="shared" si="19"/>
        <v> </v>
      </c>
      <c r="CM54" s="105" t="str">
        <f>VLOOKUP(L54,AJ:AK,2,FALSE)</f>
        <v> </v>
      </c>
      <c r="CN54" s="69">
        <f t="shared" si="20"/>
      </c>
      <c r="CO54" s="67"/>
      <c r="CP54" s="67"/>
      <c r="CQ54" s="67"/>
      <c r="CR54" s="68"/>
      <c r="CS54" s="68"/>
      <c r="CT54" s="68"/>
      <c r="CU54" s="68"/>
      <c r="CV54" s="68"/>
      <c r="CW54" s="68"/>
      <c r="CX54" s="68"/>
      <c r="CY54" s="68"/>
      <c r="CZ54" s="68"/>
      <c r="DA54" s="68"/>
      <c r="DB54" s="68"/>
      <c r="DC54" s="68"/>
    </row>
    <row r="55" spans="1:107" ht="12" customHeight="1">
      <c r="A55" s="15"/>
      <c r="B55" s="13">
        <f t="shared" si="0"/>
      </c>
      <c r="C55" s="28" t="str">
        <f>CONCATENATE(B56,"B")</f>
        <v>18B</v>
      </c>
      <c r="D55" s="103"/>
      <c r="E55" s="122"/>
      <c r="F55" s="45"/>
      <c r="G55" s="8">
        <f t="shared" si="33"/>
      </c>
      <c r="H55" s="49"/>
      <c r="I55" s="8">
        <f t="shared" si="34"/>
      </c>
      <c r="J55" s="45"/>
      <c r="K55" s="19">
        <f t="shared" si="35"/>
      </c>
      <c r="L55" s="116"/>
      <c r="M55" s="105"/>
      <c r="N55" s="106"/>
      <c r="O55" s="114"/>
      <c r="P55" s="19">
        <f t="shared" si="32"/>
      </c>
      <c r="Q55" s="20">
        <f t="shared" si="31"/>
      </c>
      <c r="R55" s="32"/>
      <c r="S55" s="55">
        <f t="shared" si="21"/>
      </c>
      <c r="T55" s="61">
        <f t="shared" si="22"/>
      </c>
      <c r="U55" s="33">
        <f t="shared" si="23"/>
      </c>
      <c r="V55" s="62">
        <f t="shared" si="24"/>
      </c>
      <c r="W55" s="62">
        <f t="shared" si="25"/>
      </c>
      <c r="X55" s="35">
        <f t="shared" si="26"/>
        <v>21</v>
      </c>
      <c r="AA55" s="35">
        <f t="shared" si="36"/>
      </c>
      <c r="AB55" s="35">
        <f t="shared" si="41"/>
        <v>12</v>
      </c>
      <c r="AD55" s="35">
        <f t="shared" si="12"/>
      </c>
      <c r="AE55" s="35">
        <f t="shared" si="27"/>
        <v>13</v>
      </c>
      <c r="AG55" s="35">
        <f t="shared" si="37"/>
      </c>
      <c r="AH55" s="35">
        <f t="shared" si="28"/>
        <v>2</v>
      </c>
      <c r="AJ55" s="35">
        <f t="shared" si="38"/>
      </c>
      <c r="AK55" s="35">
        <f t="shared" si="29"/>
        <v>7</v>
      </c>
      <c r="AM55" s="35">
        <f>IF(ISNUMBER(SMALL(#REF!,ROW()-2)),SMALL(#REF!,ROW()-2),"")</f>
      </c>
      <c r="AN55" s="35">
        <f t="shared" si="30"/>
        <v>1</v>
      </c>
      <c r="AP55" s="112"/>
      <c r="AQ55" s="57">
        <f t="shared" si="39"/>
      </c>
      <c r="AS55" s="109"/>
      <c r="AT55" s="63"/>
      <c r="AU55" s="109"/>
      <c r="AV55" s="35">
        <f t="shared" si="40"/>
      </c>
      <c r="AW55" s="35">
        <f t="shared" si="14"/>
        <v>8</v>
      </c>
      <c r="AX55" s="109"/>
      <c r="AZ55" s="35">
        <f t="shared" si="15"/>
      </c>
      <c r="BA55" s="35">
        <f t="shared" si="16"/>
        <v>12</v>
      </c>
      <c r="BR55" s="109"/>
      <c r="BS55" s="109"/>
      <c r="BT55" s="109"/>
      <c r="BU55" s="109"/>
      <c r="BV55" s="119"/>
      <c r="BW55" s="109"/>
      <c r="BX55" s="119"/>
      <c r="BY55" s="120"/>
      <c r="BZ55" s="120"/>
      <c r="CA55" s="62">
        <f t="shared" si="17"/>
      </c>
      <c r="CB55" s="35">
        <f t="shared" si="18"/>
        <v>8</v>
      </c>
      <c r="CJ55" s="67"/>
      <c r="CK55" s="67"/>
      <c r="CL55" s="67" t="str">
        <f t="shared" si="19"/>
        <v> </v>
      </c>
      <c r="CM55" s="105"/>
      <c r="CN55" s="69">
        <f t="shared" si="20"/>
      </c>
      <c r="CO55" s="67"/>
      <c r="CP55" s="67"/>
      <c r="CQ55" s="67"/>
      <c r="CR55" s="68"/>
      <c r="CS55" s="68"/>
      <c r="CT55" s="68"/>
      <c r="CU55" s="68"/>
      <c r="CV55" s="68"/>
      <c r="CW55" s="68"/>
      <c r="CX55" s="68"/>
      <c r="CY55" s="68"/>
      <c r="CZ55" s="68"/>
      <c r="DA55" s="68"/>
      <c r="DB55" s="68"/>
      <c r="DC55" s="68"/>
    </row>
    <row r="56" spans="1:107" ht="12" customHeight="1">
      <c r="A56" s="15"/>
      <c r="B56" s="13">
        <f t="shared" si="0"/>
        <v>18</v>
      </c>
      <c r="C56" s="28" t="str">
        <f>CONCATENATE(B56,"C")</f>
        <v>18C</v>
      </c>
      <c r="D56" s="103"/>
      <c r="E56" s="123"/>
      <c r="F56" s="45"/>
      <c r="G56" s="8">
        <f t="shared" si="33"/>
      </c>
      <c r="H56" s="75"/>
      <c r="I56" s="8">
        <f t="shared" si="34"/>
      </c>
      <c r="J56" s="45"/>
      <c r="K56" s="19">
        <f t="shared" si="35"/>
      </c>
      <c r="L56" s="116"/>
      <c r="M56" s="105"/>
      <c r="N56" s="106"/>
      <c r="O56" s="114"/>
      <c r="P56" s="19">
        <f t="shared" si="32"/>
      </c>
      <c r="Q56" s="20">
        <f t="shared" si="31"/>
      </c>
      <c r="R56" s="32"/>
      <c r="S56" s="55">
        <f t="shared" si="21"/>
      </c>
      <c r="T56" s="61">
        <f t="shared" si="22"/>
      </c>
      <c r="U56" s="33">
        <f t="shared" si="23"/>
      </c>
      <c r="V56" s="62">
        <f t="shared" si="24"/>
      </c>
      <c r="W56" s="62">
        <f t="shared" si="25"/>
      </c>
      <c r="X56" s="35">
        <f t="shared" si="26"/>
        <v>21</v>
      </c>
      <c r="AA56" s="35">
        <f t="shared" si="36"/>
      </c>
      <c r="AB56" s="35">
        <f t="shared" si="41"/>
        <v>12</v>
      </c>
      <c r="AD56" s="35">
        <f t="shared" si="12"/>
      </c>
      <c r="AE56" s="35">
        <f t="shared" si="27"/>
        <v>13</v>
      </c>
      <c r="AG56" s="35">
        <f t="shared" si="37"/>
      </c>
      <c r="AH56" s="35">
        <f t="shared" si="28"/>
        <v>2</v>
      </c>
      <c r="AJ56" s="35">
        <f t="shared" si="38"/>
      </c>
      <c r="AK56" s="35">
        <f t="shared" si="29"/>
        <v>7</v>
      </c>
      <c r="AM56" s="35">
        <f>IF(ISNUMBER(SMALL(#REF!,ROW()-2)),SMALL(#REF!,ROW()-2),"")</f>
      </c>
      <c r="AN56" s="35">
        <f t="shared" si="30"/>
        <v>1</v>
      </c>
      <c r="AP56" s="112"/>
      <c r="AQ56" s="57">
        <f t="shared" si="39"/>
      </c>
      <c r="AS56" s="109"/>
      <c r="AT56" s="63"/>
      <c r="AU56" s="109"/>
      <c r="AV56" s="35">
        <f t="shared" si="40"/>
      </c>
      <c r="AW56" s="35">
        <f t="shared" si="14"/>
        <v>8</v>
      </c>
      <c r="AX56" s="109"/>
      <c r="AZ56" s="35">
        <f t="shared" si="15"/>
      </c>
      <c r="BA56" s="35">
        <f t="shared" si="16"/>
        <v>12</v>
      </c>
      <c r="BR56" s="109"/>
      <c r="BS56" s="109"/>
      <c r="BT56" s="109"/>
      <c r="BU56" s="109"/>
      <c r="BV56" s="119"/>
      <c r="BW56" s="109"/>
      <c r="BX56" s="119"/>
      <c r="BY56" s="120"/>
      <c r="BZ56" s="120"/>
      <c r="CA56" s="62">
        <f t="shared" si="17"/>
      </c>
      <c r="CB56" s="35">
        <f t="shared" si="18"/>
        <v>8</v>
      </c>
      <c r="CJ56" s="67"/>
      <c r="CK56" s="67"/>
      <c r="CL56" s="67" t="str">
        <f t="shared" si="19"/>
        <v> </v>
      </c>
      <c r="CM56" s="105"/>
      <c r="CN56" s="69">
        <f t="shared" si="20"/>
      </c>
      <c r="CO56" s="67"/>
      <c r="CP56" s="67"/>
      <c r="CQ56" s="67"/>
      <c r="CR56" s="68"/>
      <c r="CS56" s="68"/>
      <c r="CT56" s="68"/>
      <c r="CU56" s="68"/>
      <c r="CV56" s="68"/>
      <c r="CW56" s="68"/>
      <c r="CX56" s="68"/>
      <c r="CY56" s="68"/>
      <c r="CZ56" s="68"/>
      <c r="DA56" s="68"/>
      <c r="DB56" s="68"/>
      <c r="DC56" s="68"/>
    </row>
    <row r="57" spans="1:107" ht="12" customHeight="1">
      <c r="A57" s="15"/>
      <c r="B57" s="13">
        <f t="shared" si="0"/>
      </c>
      <c r="C57" s="28" t="str">
        <f>CONCATENATE(B59,"A")</f>
        <v>19A</v>
      </c>
      <c r="D57" s="103"/>
      <c r="E57" s="121"/>
      <c r="F57" s="45"/>
      <c r="G57" s="8">
        <f t="shared" si="33"/>
      </c>
      <c r="H57" s="49"/>
      <c r="I57" s="8">
        <f t="shared" si="34"/>
      </c>
      <c r="J57" s="45"/>
      <c r="K57" s="30">
        <f t="shared" si="35"/>
      </c>
      <c r="L57" s="116"/>
      <c r="M57" s="106">
        <f>IF(ISBLANK(L57),"",IF(L57=0,$CL$2,CM57))</f>
      </c>
      <c r="N57" s="115">
        <f>IF(ISNUMBER(M57),IF(ISNUMBER(M57),IF(ISNUMBER(M57),M57+G57+G58+G59+I57+I58+I59+K57+K58+K59,""),""),"")</f>
      </c>
      <c r="O57" s="114">
        <f>IF(ISNUMBER(N57),VLOOKUP(BY57,CA:CB,2,FALSE),"")</f>
      </c>
      <c r="P57" s="19">
        <f t="shared" si="32"/>
      </c>
      <c r="Q57" s="9">
        <f t="shared" si="31"/>
      </c>
      <c r="R57" s="32"/>
      <c r="S57" s="55">
        <f t="shared" si="21"/>
      </c>
      <c r="T57" s="61">
        <f t="shared" si="22"/>
      </c>
      <c r="U57" s="33">
        <f t="shared" si="23"/>
      </c>
      <c r="V57" s="62">
        <f t="shared" si="24"/>
      </c>
      <c r="W57" s="62">
        <f t="shared" si="25"/>
      </c>
      <c r="X57" s="35">
        <f t="shared" si="26"/>
        <v>21</v>
      </c>
      <c r="AA57" s="35">
        <f t="shared" si="36"/>
      </c>
      <c r="AB57" s="35">
        <f t="shared" si="41"/>
        <v>12</v>
      </c>
      <c r="AD57" s="35">
        <f t="shared" si="12"/>
      </c>
      <c r="AE57" s="35">
        <f t="shared" si="27"/>
        <v>13</v>
      </c>
      <c r="AG57" s="35">
        <f t="shared" si="37"/>
      </c>
      <c r="AH57" s="35">
        <f t="shared" si="28"/>
        <v>2</v>
      </c>
      <c r="AJ57" s="35">
        <f t="shared" si="38"/>
      </c>
      <c r="AK57" s="35">
        <f t="shared" si="29"/>
        <v>7</v>
      </c>
      <c r="AM57" s="35">
        <f>IF(ISNUMBER(SMALL(#REF!,ROW()-2)),SMALL(#REF!,ROW()-2),"")</f>
      </c>
      <c r="AN57" s="35">
        <f t="shared" si="30"/>
        <v>1</v>
      </c>
      <c r="AP57" s="112" t="e">
        <f>IF(#REF!,#REF!+0,)</f>
        <v>#REF!</v>
      </c>
      <c r="AQ57" s="57">
        <f t="shared" si="39"/>
      </c>
      <c r="AS57" s="109">
        <f>IF(ISNUMBER(AP57),VLOOKUP(AP57,AQ:AR,2,FALSE),"")</f>
      </c>
      <c r="AT57" s="63"/>
      <c r="AU57" s="109">
        <f>N57</f>
      </c>
      <c r="AV57" s="35">
        <f t="shared" si="40"/>
      </c>
      <c r="AW57" s="35">
        <f t="shared" si="14"/>
        <v>8</v>
      </c>
      <c r="AX57" s="109">
        <f>IF(ISNUMBER(AU57),VLOOKUP(AU57,AV:AW,2,FALSE),"")</f>
      </c>
      <c r="AZ57" s="35">
        <f t="shared" si="15"/>
      </c>
      <c r="BA57" s="35">
        <f t="shared" si="16"/>
        <v>12</v>
      </c>
      <c r="BR57" s="109">
        <f>N57</f>
      </c>
      <c r="BS57" s="109">
        <f>SUM(G57,G58,G59)</f>
        <v>0</v>
      </c>
      <c r="BT57" s="119">
        <f>SUM(J57,J58,J59)</f>
        <v>0</v>
      </c>
      <c r="BU57" s="119">
        <f>M57</f>
      </c>
      <c r="BV57" s="119" t="e">
        <f>#REF!</f>
        <v>#REF!</v>
      </c>
      <c r="BW57" s="119">
        <f>SUM(I57,I58,I59)</f>
        <v>0</v>
      </c>
      <c r="BX57" s="119" t="e">
        <f>#REF!</f>
        <v>#REF!</v>
      </c>
      <c r="BY57" s="120">
        <f>IF(ISNUMBER(N57),CONCATENATE(BR57+10,BS57+10,BT57+10,BU57+10,BW57+10)+0,"")</f>
      </c>
      <c r="BZ57" s="120">
        <f>IF(ISNUMBER(SMALL(BY:BY,ROW()-2)),SMALL(BY:BY,ROW()-2),"")</f>
      </c>
      <c r="CA57" s="62">
        <f t="shared" si="17"/>
      </c>
      <c r="CB57" s="35">
        <f t="shared" si="18"/>
        <v>8</v>
      </c>
      <c r="CJ57" s="67"/>
      <c r="CK57" s="67"/>
      <c r="CL57" s="67" t="str">
        <f t="shared" si="19"/>
        <v> </v>
      </c>
      <c r="CM57" s="106" t="str">
        <f>VLOOKUP(L57,AJ:AK,2,FALSE)</f>
        <v> </v>
      </c>
      <c r="CN57" s="69">
        <f t="shared" si="20"/>
      </c>
      <c r="CO57" s="67"/>
      <c r="CP57" s="67"/>
      <c r="CQ57" s="67"/>
      <c r="CR57" s="68"/>
      <c r="CS57" s="68"/>
      <c r="CT57" s="68"/>
      <c r="CU57" s="68"/>
      <c r="CV57" s="68"/>
      <c r="CW57" s="68"/>
      <c r="CX57" s="68"/>
      <c r="CY57" s="68"/>
      <c r="CZ57" s="68"/>
      <c r="DA57" s="68"/>
      <c r="DB57" s="68"/>
      <c r="DC57" s="68"/>
    </row>
    <row r="58" spans="1:107" ht="12" customHeight="1">
      <c r="A58" s="15"/>
      <c r="B58" s="13">
        <f t="shared" si="0"/>
      </c>
      <c r="C58" s="28" t="str">
        <f>CONCATENATE(B59,"B")</f>
        <v>19B</v>
      </c>
      <c r="D58" s="103"/>
      <c r="E58" s="122"/>
      <c r="F58" s="45"/>
      <c r="G58" s="8">
        <f t="shared" si="33"/>
      </c>
      <c r="H58" s="49"/>
      <c r="I58" s="8">
        <f t="shared" si="34"/>
      </c>
      <c r="J58" s="45"/>
      <c r="K58" s="8">
        <f t="shared" si="35"/>
      </c>
      <c r="L58" s="116"/>
      <c r="M58" s="106"/>
      <c r="N58" s="106"/>
      <c r="O58" s="114"/>
      <c r="P58" s="19">
        <f t="shared" si="32"/>
      </c>
      <c r="Q58" s="9">
        <f t="shared" si="31"/>
      </c>
      <c r="R58" s="32"/>
      <c r="S58" s="55">
        <f t="shared" si="21"/>
      </c>
      <c r="T58" s="61">
        <f t="shared" si="22"/>
      </c>
      <c r="U58" s="33">
        <f t="shared" si="23"/>
      </c>
      <c r="V58" s="62">
        <f t="shared" si="24"/>
      </c>
      <c r="W58" s="62">
        <f t="shared" si="25"/>
      </c>
      <c r="X58" s="35">
        <f t="shared" si="26"/>
        <v>21</v>
      </c>
      <c r="AA58" s="35">
        <f t="shared" si="36"/>
      </c>
      <c r="AB58" s="35">
        <f t="shared" si="41"/>
        <v>12</v>
      </c>
      <c r="AD58" s="35">
        <f t="shared" si="12"/>
      </c>
      <c r="AE58" s="35">
        <f t="shared" si="27"/>
        <v>13</v>
      </c>
      <c r="AG58" s="35">
        <f t="shared" si="37"/>
      </c>
      <c r="AH58" s="35">
        <f t="shared" si="28"/>
        <v>2</v>
      </c>
      <c r="AJ58" s="35">
        <f t="shared" si="38"/>
      </c>
      <c r="AK58" s="35">
        <f t="shared" si="29"/>
        <v>7</v>
      </c>
      <c r="AM58" s="35">
        <f>IF(ISNUMBER(SMALL(#REF!,ROW()-2)),SMALL(#REF!,ROW()-2),"")</f>
      </c>
      <c r="AN58" s="35">
        <f t="shared" si="30"/>
        <v>1</v>
      </c>
      <c r="AP58" s="112"/>
      <c r="AQ58" s="57">
        <f t="shared" si="39"/>
      </c>
      <c r="AS58" s="109"/>
      <c r="AT58" s="63"/>
      <c r="AU58" s="109"/>
      <c r="AV58" s="35">
        <f t="shared" si="40"/>
      </c>
      <c r="AW58" s="35">
        <f t="shared" si="14"/>
        <v>8</v>
      </c>
      <c r="AX58" s="109"/>
      <c r="AZ58" s="35">
        <f t="shared" si="15"/>
      </c>
      <c r="BA58" s="35">
        <f t="shared" si="16"/>
        <v>12</v>
      </c>
      <c r="BR58" s="109"/>
      <c r="BS58" s="109"/>
      <c r="BT58" s="109"/>
      <c r="BU58" s="109"/>
      <c r="BV58" s="119"/>
      <c r="BW58" s="109"/>
      <c r="BX58" s="119"/>
      <c r="BY58" s="120"/>
      <c r="BZ58" s="120"/>
      <c r="CA58" s="62">
        <f t="shared" si="17"/>
      </c>
      <c r="CB58" s="35">
        <f t="shared" si="18"/>
        <v>8</v>
      </c>
      <c r="CJ58" s="67"/>
      <c r="CK58" s="67"/>
      <c r="CL58" s="67" t="str">
        <f t="shared" si="19"/>
        <v> </v>
      </c>
      <c r="CM58" s="106"/>
      <c r="CN58" s="69">
        <f t="shared" si="20"/>
      </c>
      <c r="CO58" s="67"/>
      <c r="CP58" s="67"/>
      <c r="CQ58" s="67"/>
      <c r="CR58" s="68"/>
      <c r="CS58" s="68"/>
      <c r="CT58" s="68"/>
      <c r="CU58" s="68"/>
      <c r="CV58" s="68"/>
      <c r="CW58" s="68"/>
      <c r="CX58" s="68"/>
      <c r="CY58" s="68"/>
      <c r="CZ58" s="68"/>
      <c r="DA58" s="68"/>
      <c r="DB58" s="68"/>
      <c r="DC58" s="68"/>
    </row>
    <row r="59" spans="1:107" ht="12" customHeight="1">
      <c r="A59" s="15"/>
      <c r="B59" s="13">
        <f t="shared" si="0"/>
        <v>19</v>
      </c>
      <c r="C59" s="28" t="str">
        <f>CONCATENATE(B59,"C")</f>
        <v>19C</v>
      </c>
      <c r="D59" s="103"/>
      <c r="E59" s="123"/>
      <c r="F59" s="45"/>
      <c r="G59" s="8">
        <f t="shared" si="33"/>
      </c>
      <c r="H59" s="75"/>
      <c r="I59" s="8">
        <f t="shared" si="34"/>
      </c>
      <c r="J59" s="45"/>
      <c r="K59" s="8">
        <f t="shared" si="35"/>
      </c>
      <c r="L59" s="116"/>
      <c r="M59" s="107"/>
      <c r="N59" s="107"/>
      <c r="O59" s="114"/>
      <c r="P59" s="19">
        <f t="shared" si="32"/>
      </c>
      <c r="Q59" s="9">
        <f t="shared" si="31"/>
      </c>
      <c r="R59" s="32"/>
      <c r="S59" s="55">
        <f t="shared" si="21"/>
      </c>
      <c r="T59" s="61">
        <f t="shared" si="22"/>
      </c>
      <c r="U59" s="33">
        <f t="shared" si="23"/>
      </c>
      <c r="V59" s="62">
        <f t="shared" si="24"/>
      </c>
      <c r="W59" s="62">
        <f t="shared" si="25"/>
      </c>
      <c r="X59" s="35">
        <f t="shared" si="26"/>
        <v>21</v>
      </c>
      <c r="AA59" s="35">
        <f t="shared" si="36"/>
      </c>
      <c r="AB59" s="35">
        <f t="shared" si="41"/>
        <v>12</v>
      </c>
      <c r="AD59" s="35">
        <f t="shared" si="12"/>
      </c>
      <c r="AE59" s="35">
        <f t="shared" si="27"/>
        <v>13</v>
      </c>
      <c r="AG59" s="35">
        <f t="shared" si="37"/>
      </c>
      <c r="AH59" s="35">
        <f t="shared" si="28"/>
        <v>2</v>
      </c>
      <c r="AJ59" s="35">
        <f t="shared" si="38"/>
      </c>
      <c r="AK59" s="35">
        <f t="shared" si="29"/>
        <v>7</v>
      </c>
      <c r="AM59" s="35">
        <f>IF(ISNUMBER(SMALL(#REF!,ROW()-2)),SMALL(#REF!,ROW()-2),"")</f>
      </c>
      <c r="AN59" s="35">
        <f t="shared" si="30"/>
        <v>1</v>
      </c>
      <c r="AP59" s="112"/>
      <c r="AQ59" s="57">
        <f t="shared" si="39"/>
      </c>
      <c r="AS59" s="109"/>
      <c r="AT59" s="63"/>
      <c r="AU59" s="109"/>
      <c r="AV59" s="35">
        <f t="shared" si="40"/>
      </c>
      <c r="AW59" s="35">
        <f t="shared" si="14"/>
        <v>8</v>
      </c>
      <c r="AX59" s="109"/>
      <c r="AZ59" s="35">
        <f t="shared" si="15"/>
      </c>
      <c r="BA59" s="35">
        <f t="shared" si="16"/>
        <v>12</v>
      </c>
      <c r="BR59" s="109"/>
      <c r="BS59" s="109"/>
      <c r="BT59" s="109"/>
      <c r="BU59" s="109"/>
      <c r="BV59" s="119"/>
      <c r="BW59" s="109"/>
      <c r="BX59" s="119"/>
      <c r="BY59" s="120"/>
      <c r="BZ59" s="120"/>
      <c r="CA59" s="62">
        <f t="shared" si="17"/>
      </c>
      <c r="CB59" s="35">
        <f t="shared" si="18"/>
        <v>8</v>
      </c>
      <c r="CJ59" s="67"/>
      <c r="CK59" s="67"/>
      <c r="CL59" s="67" t="str">
        <f t="shared" si="19"/>
        <v> </v>
      </c>
      <c r="CM59" s="107"/>
      <c r="CN59" s="69">
        <f t="shared" si="20"/>
      </c>
      <c r="CO59" s="67"/>
      <c r="CP59" s="67"/>
      <c r="CQ59" s="67"/>
      <c r="CR59" s="68"/>
      <c r="CS59" s="68"/>
      <c r="CT59" s="68"/>
      <c r="CU59" s="68"/>
      <c r="CV59" s="68"/>
      <c r="CW59" s="68"/>
      <c r="CX59" s="68"/>
      <c r="CY59" s="68"/>
      <c r="CZ59" s="68"/>
      <c r="DA59" s="68"/>
      <c r="DB59" s="68"/>
      <c r="DC59" s="68"/>
    </row>
    <row r="60" spans="1:107" ht="12" customHeight="1">
      <c r="A60" s="15"/>
      <c r="B60" s="13">
        <f t="shared" si="0"/>
      </c>
      <c r="C60" s="28" t="str">
        <f>CONCATENATE(B62,"A")</f>
        <v>20A</v>
      </c>
      <c r="D60" s="103"/>
      <c r="E60" s="121"/>
      <c r="F60" s="45"/>
      <c r="G60" s="8">
        <f t="shared" si="33"/>
      </c>
      <c r="H60" s="49"/>
      <c r="I60" s="8">
        <f t="shared" si="34"/>
      </c>
      <c r="J60" s="45"/>
      <c r="K60" s="19">
        <f t="shared" si="35"/>
      </c>
      <c r="L60" s="116"/>
      <c r="M60" s="105">
        <f>IF(ISBLANK(L60),"",IF(L60=0,$CL$2,CM60))</f>
      </c>
      <c r="N60" s="115">
        <f>IF(ISNUMBER(M60),IF(ISNUMBER(M60),IF(ISNUMBER(M60),M60+G60+G61+G62+I60+I61+I62+K60+K61+K62,""),""),"")</f>
      </c>
      <c r="O60" s="114">
        <f>IF(ISNUMBER(N60),VLOOKUP(BY60,CA:CB,2,FALSE),"")</f>
      </c>
      <c r="P60" s="19">
        <f t="shared" si="32"/>
      </c>
      <c r="Q60" s="20">
        <f t="shared" si="31"/>
      </c>
      <c r="R60" s="32"/>
      <c r="S60" s="55">
        <f t="shared" si="21"/>
      </c>
      <c r="T60" s="61">
        <f t="shared" si="22"/>
      </c>
      <c r="U60" s="33">
        <f t="shared" si="23"/>
      </c>
      <c r="V60" s="62">
        <f t="shared" si="24"/>
      </c>
      <c r="W60" s="62">
        <f t="shared" si="25"/>
      </c>
      <c r="X60" s="35">
        <f t="shared" si="26"/>
        <v>21</v>
      </c>
      <c r="AA60" s="35">
        <f t="shared" si="36"/>
      </c>
      <c r="AB60" s="35">
        <f t="shared" si="41"/>
        <v>12</v>
      </c>
      <c r="AD60" s="35">
        <f t="shared" si="12"/>
      </c>
      <c r="AE60" s="35">
        <f t="shared" si="27"/>
        <v>13</v>
      </c>
      <c r="AG60" s="35">
        <f t="shared" si="37"/>
      </c>
      <c r="AH60" s="35">
        <f t="shared" si="28"/>
        <v>2</v>
      </c>
      <c r="AJ60" s="35">
        <f t="shared" si="38"/>
      </c>
      <c r="AK60" s="35">
        <f t="shared" si="29"/>
        <v>7</v>
      </c>
      <c r="AM60" s="35">
        <f>IF(ISNUMBER(SMALL(#REF!,ROW()-2)),SMALL(#REF!,ROW()-2),"")</f>
      </c>
      <c r="AN60" s="35">
        <f t="shared" si="30"/>
        <v>1</v>
      </c>
      <c r="AP60" s="112" t="e">
        <f>IF(#REF!,#REF!+0,)</f>
        <v>#REF!</v>
      </c>
      <c r="AQ60" s="57">
        <f t="shared" si="39"/>
      </c>
      <c r="AS60" s="109">
        <f>IF(ISNUMBER(AP60),VLOOKUP(AP60,AQ:AR,2,FALSE),"")</f>
      </c>
      <c r="AT60" s="63"/>
      <c r="AU60" s="109">
        <f>N60</f>
      </c>
      <c r="AV60" s="35">
        <f t="shared" si="40"/>
      </c>
      <c r="AW60" s="35">
        <f t="shared" si="14"/>
        <v>8</v>
      </c>
      <c r="AX60" s="109">
        <f>IF(ISNUMBER(AU60),VLOOKUP(AU60,AV:AW,2,FALSE),"")</f>
      </c>
      <c r="AZ60" s="35">
        <f t="shared" si="15"/>
      </c>
      <c r="BA60" s="35">
        <f t="shared" si="16"/>
        <v>12</v>
      </c>
      <c r="BR60" s="109">
        <f>N60</f>
      </c>
      <c r="BS60" s="109">
        <f>SUM(G60,G61,G62)</f>
        <v>0</v>
      </c>
      <c r="BT60" s="119">
        <f>SUM(J60,J61,J62)</f>
        <v>0</v>
      </c>
      <c r="BU60" s="119">
        <f>M60</f>
      </c>
      <c r="BV60" s="119" t="e">
        <f>#REF!</f>
        <v>#REF!</v>
      </c>
      <c r="BW60" s="119">
        <f>SUM(I60,I61,I62)</f>
        <v>0</v>
      </c>
      <c r="BX60" s="119" t="e">
        <f>#REF!</f>
        <v>#REF!</v>
      </c>
      <c r="BY60" s="120">
        <f>IF(ISNUMBER(N60),CONCATENATE(BR60+10,BS60+10,BT60+10,BU60+10,BW60+10)+0,"")</f>
      </c>
      <c r="BZ60" s="120">
        <f>IF(ISNUMBER(SMALL(BY:BY,ROW()-2)),SMALL(BY:BY,ROW()-2),"")</f>
      </c>
      <c r="CA60" s="62">
        <f t="shared" si="17"/>
      </c>
      <c r="CB60" s="35">
        <f t="shared" si="18"/>
        <v>8</v>
      </c>
      <c r="CJ60" s="67"/>
      <c r="CK60" s="67"/>
      <c r="CL60" s="67" t="str">
        <f t="shared" si="19"/>
        <v> </v>
      </c>
      <c r="CM60" s="105" t="str">
        <f>VLOOKUP(L60,AJ:AK,2,FALSE)</f>
        <v> </v>
      </c>
      <c r="CN60" s="69">
        <f t="shared" si="20"/>
      </c>
      <c r="CO60" s="67"/>
      <c r="CP60" s="67"/>
      <c r="CQ60" s="67"/>
      <c r="CR60" s="68"/>
      <c r="CS60" s="68"/>
      <c r="CT60" s="68"/>
      <c r="CU60" s="68"/>
      <c r="CV60" s="68"/>
      <c r="CW60" s="68"/>
      <c r="CX60" s="68"/>
      <c r="CY60" s="68"/>
      <c r="CZ60" s="68"/>
      <c r="DA60" s="68"/>
      <c r="DB60" s="68"/>
      <c r="DC60" s="68"/>
    </row>
    <row r="61" spans="1:107" ht="12" customHeight="1">
      <c r="A61" s="15"/>
      <c r="B61" s="13">
        <f t="shared" si="0"/>
      </c>
      <c r="C61" s="28" t="str">
        <f>CONCATENATE(B62,"B")</f>
        <v>20B</v>
      </c>
      <c r="D61" s="103"/>
      <c r="E61" s="122"/>
      <c r="F61" s="45"/>
      <c r="G61" s="8">
        <f t="shared" si="33"/>
      </c>
      <c r="H61" s="49"/>
      <c r="I61" s="8">
        <f t="shared" si="34"/>
      </c>
      <c r="J61" s="45"/>
      <c r="K61" s="19">
        <f t="shared" si="35"/>
      </c>
      <c r="L61" s="116"/>
      <c r="M61" s="105"/>
      <c r="N61" s="106"/>
      <c r="O61" s="114"/>
      <c r="P61" s="19">
        <f t="shared" si="32"/>
      </c>
      <c r="Q61" s="20">
        <f t="shared" si="31"/>
      </c>
      <c r="R61" s="32"/>
      <c r="S61" s="55">
        <f t="shared" si="21"/>
      </c>
      <c r="T61" s="61">
        <f t="shared" si="22"/>
      </c>
      <c r="U61" s="33">
        <f t="shared" si="23"/>
      </c>
      <c r="V61" s="62">
        <f t="shared" si="24"/>
      </c>
      <c r="W61" s="62">
        <f t="shared" si="25"/>
      </c>
      <c r="X61" s="35">
        <f t="shared" si="26"/>
        <v>21</v>
      </c>
      <c r="AA61" s="35">
        <f t="shared" si="36"/>
      </c>
      <c r="AB61" s="35">
        <f t="shared" si="41"/>
        <v>12</v>
      </c>
      <c r="AD61" s="35">
        <f t="shared" si="12"/>
      </c>
      <c r="AE61" s="35">
        <f t="shared" si="27"/>
        <v>13</v>
      </c>
      <c r="AG61" s="35">
        <f t="shared" si="37"/>
      </c>
      <c r="AH61" s="35">
        <f t="shared" si="28"/>
        <v>2</v>
      </c>
      <c r="AJ61" s="35">
        <f t="shared" si="38"/>
      </c>
      <c r="AK61" s="35">
        <f t="shared" si="29"/>
        <v>7</v>
      </c>
      <c r="AM61" s="35">
        <f>IF(ISNUMBER(SMALL(#REF!,ROW()-2)),SMALL(#REF!,ROW()-2),"")</f>
      </c>
      <c r="AN61" s="35">
        <f t="shared" si="30"/>
        <v>1</v>
      </c>
      <c r="AP61" s="112"/>
      <c r="AQ61" s="57">
        <f t="shared" si="39"/>
      </c>
      <c r="AS61" s="109"/>
      <c r="AT61" s="63"/>
      <c r="AU61" s="109"/>
      <c r="AV61" s="35">
        <f t="shared" si="40"/>
      </c>
      <c r="AW61" s="35">
        <f t="shared" si="14"/>
        <v>8</v>
      </c>
      <c r="AX61" s="109"/>
      <c r="AZ61" s="35">
        <f t="shared" si="15"/>
      </c>
      <c r="BA61" s="35">
        <f t="shared" si="16"/>
        <v>12</v>
      </c>
      <c r="BR61" s="109"/>
      <c r="BS61" s="109"/>
      <c r="BT61" s="109"/>
      <c r="BU61" s="109"/>
      <c r="BV61" s="119"/>
      <c r="BW61" s="109"/>
      <c r="BX61" s="119"/>
      <c r="BY61" s="120"/>
      <c r="BZ61" s="120"/>
      <c r="CA61" s="62">
        <f t="shared" si="17"/>
      </c>
      <c r="CB61" s="35">
        <f t="shared" si="18"/>
        <v>8</v>
      </c>
      <c r="CJ61" s="67"/>
      <c r="CK61" s="67"/>
      <c r="CL61" s="67" t="str">
        <f t="shared" si="19"/>
        <v> </v>
      </c>
      <c r="CM61" s="105"/>
      <c r="CN61" s="69">
        <f t="shared" si="20"/>
      </c>
      <c r="CO61" s="67"/>
      <c r="CP61" s="67"/>
      <c r="CQ61" s="67"/>
      <c r="CR61" s="68"/>
      <c r="CS61" s="68"/>
      <c r="CT61" s="68"/>
      <c r="CU61" s="68"/>
      <c r="CV61" s="68"/>
      <c r="CW61" s="68"/>
      <c r="CX61" s="68"/>
      <c r="CY61" s="68"/>
      <c r="CZ61" s="68"/>
      <c r="DA61" s="68"/>
      <c r="DB61" s="68"/>
      <c r="DC61" s="68"/>
    </row>
    <row r="62" spans="1:107" ht="12" customHeight="1">
      <c r="A62" s="15"/>
      <c r="B62" s="13">
        <f t="shared" si="0"/>
        <v>20</v>
      </c>
      <c r="C62" s="28" t="str">
        <f>CONCATENATE(B62,"C")</f>
        <v>20C</v>
      </c>
      <c r="D62" s="103"/>
      <c r="E62" s="123"/>
      <c r="F62" s="45"/>
      <c r="G62" s="8">
        <f t="shared" si="33"/>
      </c>
      <c r="H62" s="75"/>
      <c r="I62" s="8">
        <f t="shared" si="34"/>
      </c>
      <c r="J62" s="45"/>
      <c r="K62" s="19">
        <f t="shared" si="35"/>
      </c>
      <c r="L62" s="116"/>
      <c r="M62" s="105"/>
      <c r="N62" s="106"/>
      <c r="O62" s="114"/>
      <c r="P62" s="19">
        <f t="shared" si="32"/>
      </c>
      <c r="Q62" s="20">
        <f t="shared" si="31"/>
      </c>
      <c r="R62" s="32"/>
      <c r="S62" s="55">
        <f t="shared" si="21"/>
      </c>
      <c r="T62" s="61">
        <f t="shared" si="22"/>
      </c>
      <c r="U62" s="33">
        <f t="shared" si="23"/>
      </c>
      <c r="V62" s="62">
        <f t="shared" si="24"/>
      </c>
      <c r="W62" s="62">
        <f t="shared" si="25"/>
      </c>
      <c r="X62" s="35">
        <f t="shared" si="26"/>
        <v>21</v>
      </c>
      <c r="AA62" s="35">
        <f t="shared" si="36"/>
      </c>
      <c r="AB62" s="35">
        <f t="shared" si="41"/>
        <v>12</v>
      </c>
      <c r="AD62" s="35">
        <f t="shared" si="12"/>
      </c>
      <c r="AE62" s="35">
        <f t="shared" si="27"/>
        <v>13</v>
      </c>
      <c r="AG62" s="35">
        <f t="shared" si="37"/>
      </c>
      <c r="AH62" s="35">
        <f t="shared" si="28"/>
        <v>2</v>
      </c>
      <c r="AJ62" s="35">
        <f t="shared" si="38"/>
      </c>
      <c r="AK62" s="35">
        <f t="shared" si="29"/>
        <v>7</v>
      </c>
      <c r="AM62" s="35">
        <f>IF(ISNUMBER(SMALL(#REF!,ROW()-2)),SMALL(#REF!,ROW()-2),"")</f>
      </c>
      <c r="AN62" s="35">
        <f t="shared" si="30"/>
        <v>1</v>
      </c>
      <c r="AP62" s="112"/>
      <c r="AQ62" s="57">
        <f t="shared" si="39"/>
      </c>
      <c r="AS62" s="109"/>
      <c r="AT62" s="63"/>
      <c r="AU62" s="109"/>
      <c r="AV62" s="35">
        <f t="shared" si="40"/>
      </c>
      <c r="AW62" s="35">
        <f t="shared" si="14"/>
        <v>8</v>
      </c>
      <c r="AX62" s="109"/>
      <c r="AZ62" s="35">
        <f t="shared" si="15"/>
      </c>
      <c r="BA62" s="35">
        <f t="shared" si="16"/>
        <v>12</v>
      </c>
      <c r="BR62" s="109"/>
      <c r="BS62" s="109"/>
      <c r="BT62" s="109"/>
      <c r="BU62" s="109"/>
      <c r="BV62" s="119"/>
      <c r="BW62" s="109"/>
      <c r="BX62" s="119"/>
      <c r="BY62" s="120"/>
      <c r="BZ62" s="120"/>
      <c r="CA62" s="62">
        <f t="shared" si="17"/>
      </c>
      <c r="CB62" s="35">
        <f t="shared" si="18"/>
        <v>8</v>
      </c>
      <c r="CJ62" s="67"/>
      <c r="CK62" s="67"/>
      <c r="CL62" s="67" t="str">
        <f t="shared" si="19"/>
        <v> </v>
      </c>
      <c r="CM62" s="105"/>
      <c r="CN62" s="69">
        <f t="shared" si="20"/>
      </c>
      <c r="CO62" s="67"/>
      <c r="CP62" s="67"/>
      <c r="CQ62" s="67"/>
      <c r="CR62" s="68"/>
      <c r="CS62" s="68"/>
      <c r="CT62" s="68"/>
      <c r="CU62" s="68"/>
      <c r="CV62" s="68"/>
      <c r="CW62" s="68"/>
      <c r="CX62" s="68"/>
      <c r="CY62" s="68"/>
      <c r="CZ62" s="68"/>
      <c r="DA62" s="68"/>
      <c r="DB62" s="68"/>
      <c r="DC62" s="68"/>
    </row>
    <row r="63" spans="1:107" ht="12" customHeight="1">
      <c r="A63" s="15"/>
      <c r="B63" s="13">
        <f t="shared" si="0"/>
      </c>
      <c r="C63" s="28" t="str">
        <f>CONCATENATE(B65,"A")</f>
        <v>21A</v>
      </c>
      <c r="D63" s="103"/>
      <c r="E63" s="121"/>
      <c r="F63" s="45"/>
      <c r="G63" s="8">
        <f t="shared" si="33"/>
      </c>
      <c r="H63" s="49"/>
      <c r="I63" s="8">
        <f t="shared" si="34"/>
      </c>
      <c r="J63" s="45"/>
      <c r="K63" s="30">
        <f t="shared" si="35"/>
      </c>
      <c r="L63" s="116"/>
      <c r="M63" s="106">
        <f>IF(ISBLANK(L63),"",IF(L63=0,$CL$2,CM63))</f>
      </c>
      <c r="N63" s="115">
        <f>IF(ISNUMBER(M63),IF(ISNUMBER(M63),IF(ISNUMBER(M63),M63+G63+G64+G65+I63+I64+I65+K63+K64+K65,""),""),"")</f>
      </c>
      <c r="O63" s="114">
        <f>IF(ISNUMBER(N63),VLOOKUP(BY63,CA:CB,2,FALSE),"")</f>
      </c>
      <c r="P63" s="19">
        <f t="shared" si="32"/>
      </c>
      <c r="Q63" s="9">
        <f t="shared" si="31"/>
      </c>
      <c r="R63" s="32"/>
      <c r="S63" s="55">
        <f t="shared" si="21"/>
      </c>
      <c r="T63" s="61">
        <f t="shared" si="22"/>
      </c>
      <c r="U63" s="33">
        <f t="shared" si="23"/>
      </c>
      <c r="V63" s="62">
        <f t="shared" si="24"/>
      </c>
      <c r="W63" s="62">
        <f t="shared" si="25"/>
      </c>
      <c r="X63" s="35">
        <f t="shared" si="26"/>
        <v>21</v>
      </c>
      <c r="AA63" s="35">
        <f t="shared" si="36"/>
      </c>
      <c r="AB63" s="35">
        <f t="shared" si="41"/>
        <v>12</v>
      </c>
      <c r="AD63" s="35">
        <f t="shared" si="12"/>
      </c>
      <c r="AE63" s="35">
        <f t="shared" si="27"/>
        <v>13</v>
      </c>
      <c r="AG63" s="35">
        <f t="shared" si="37"/>
      </c>
      <c r="AH63" s="35">
        <f t="shared" si="28"/>
        <v>2</v>
      </c>
      <c r="AJ63" s="35">
        <f t="shared" si="38"/>
      </c>
      <c r="AK63" s="35">
        <f t="shared" si="29"/>
        <v>7</v>
      </c>
      <c r="AM63" s="35">
        <f>IF(ISNUMBER(SMALL(#REF!,ROW()-2)),SMALL(#REF!,ROW()-2),"")</f>
      </c>
      <c r="AN63" s="35">
        <f t="shared" si="30"/>
        <v>1</v>
      </c>
      <c r="AP63" s="112" t="e">
        <f>IF(#REF!,#REF!+0,)</f>
        <v>#REF!</v>
      </c>
      <c r="AQ63" s="57">
        <f t="shared" si="39"/>
      </c>
      <c r="AS63" s="109">
        <f>IF(ISNUMBER(AP63),VLOOKUP(AP63,AQ:AR,2,FALSE),"")</f>
      </c>
      <c r="AT63" s="63"/>
      <c r="AU63" s="109">
        <f>N63</f>
      </c>
      <c r="AV63" s="35">
        <f t="shared" si="40"/>
      </c>
      <c r="AW63" s="35">
        <f t="shared" si="14"/>
        <v>8</v>
      </c>
      <c r="AX63" s="109">
        <f>IF(ISNUMBER(AU63),VLOOKUP(AU63,AV:AW,2,FALSE),"")</f>
      </c>
      <c r="AZ63" s="35">
        <f t="shared" si="15"/>
      </c>
      <c r="BA63" s="35">
        <f t="shared" si="16"/>
        <v>12</v>
      </c>
      <c r="BR63" s="109">
        <f>N63</f>
      </c>
      <c r="BS63" s="109">
        <f>SUM(G63,G64,G65)</f>
        <v>0</v>
      </c>
      <c r="BT63" s="119">
        <f>SUM(J63,J64,J65)</f>
        <v>0</v>
      </c>
      <c r="BU63" s="119">
        <f>M63</f>
      </c>
      <c r="BV63" s="119" t="e">
        <f>#REF!</f>
        <v>#REF!</v>
      </c>
      <c r="BW63" s="119">
        <f>SUM(I63,I64,I65)</f>
        <v>0</v>
      </c>
      <c r="BX63" s="119" t="e">
        <f>#REF!</f>
        <v>#REF!</v>
      </c>
      <c r="BY63" s="120">
        <f>IF(ISNUMBER(N63),CONCATENATE(BR63+10,BS63+10,BT63+10,BU63+10,BW63+10)+0,"")</f>
      </c>
      <c r="BZ63" s="120">
        <f>IF(ISNUMBER(SMALL(BY:BY,ROW()-2)),SMALL(BY:BY,ROW()-2),"")</f>
      </c>
      <c r="CA63" s="62">
        <f t="shared" si="17"/>
      </c>
      <c r="CB63" s="35">
        <f t="shared" si="18"/>
        <v>8</v>
      </c>
      <c r="CJ63" s="67"/>
      <c r="CK63" s="67"/>
      <c r="CL63" s="67" t="str">
        <f t="shared" si="19"/>
        <v> </v>
      </c>
      <c r="CM63" s="106" t="str">
        <f>VLOOKUP(L63,AJ:AK,2,FALSE)</f>
        <v> </v>
      </c>
      <c r="CN63" s="69">
        <f t="shared" si="20"/>
      </c>
      <c r="CO63" s="67"/>
      <c r="CP63" s="67"/>
      <c r="CQ63" s="67"/>
      <c r="CR63" s="68"/>
      <c r="CS63" s="68"/>
      <c r="CT63" s="68"/>
      <c r="CU63" s="68"/>
      <c r="CV63" s="68"/>
      <c r="CW63" s="68"/>
      <c r="CX63" s="68"/>
      <c r="CY63" s="68"/>
      <c r="CZ63" s="68"/>
      <c r="DA63" s="68"/>
      <c r="DB63" s="68"/>
      <c r="DC63" s="68"/>
    </row>
    <row r="64" spans="1:107" ht="12" customHeight="1">
      <c r="A64" s="15"/>
      <c r="B64" s="13">
        <f t="shared" si="0"/>
      </c>
      <c r="C64" s="28" t="str">
        <f>CONCATENATE(B65,"B")</f>
        <v>21B</v>
      </c>
      <c r="D64" s="103"/>
      <c r="E64" s="122"/>
      <c r="F64" s="45"/>
      <c r="G64" s="8">
        <f t="shared" si="33"/>
      </c>
      <c r="H64" s="49"/>
      <c r="I64" s="8">
        <f t="shared" si="34"/>
      </c>
      <c r="J64" s="45"/>
      <c r="K64" s="8">
        <f t="shared" si="35"/>
      </c>
      <c r="L64" s="116"/>
      <c r="M64" s="106"/>
      <c r="N64" s="106"/>
      <c r="O64" s="114"/>
      <c r="P64" s="19">
        <f t="shared" si="32"/>
      </c>
      <c r="Q64" s="9">
        <f t="shared" si="31"/>
      </c>
      <c r="R64" s="32"/>
      <c r="S64" s="55">
        <f t="shared" si="21"/>
      </c>
      <c r="T64" s="61">
        <f t="shared" si="22"/>
      </c>
      <c r="U64" s="33">
        <f t="shared" si="23"/>
      </c>
      <c r="V64" s="62">
        <f t="shared" si="24"/>
      </c>
      <c r="W64" s="62">
        <f t="shared" si="25"/>
      </c>
      <c r="X64" s="35">
        <f t="shared" si="26"/>
        <v>21</v>
      </c>
      <c r="AA64" s="35">
        <f t="shared" si="36"/>
      </c>
      <c r="AB64" s="35">
        <f t="shared" si="41"/>
        <v>12</v>
      </c>
      <c r="AD64" s="35">
        <f t="shared" si="12"/>
      </c>
      <c r="AE64" s="35">
        <f t="shared" si="27"/>
        <v>13</v>
      </c>
      <c r="AG64" s="35">
        <f t="shared" si="37"/>
      </c>
      <c r="AH64" s="35">
        <f t="shared" si="28"/>
        <v>2</v>
      </c>
      <c r="AJ64" s="35">
        <f t="shared" si="38"/>
      </c>
      <c r="AK64" s="35">
        <f t="shared" si="29"/>
        <v>7</v>
      </c>
      <c r="AM64" s="35">
        <f>IF(ISNUMBER(SMALL(#REF!,ROW()-2)),SMALL(#REF!,ROW()-2),"")</f>
      </c>
      <c r="AN64" s="35">
        <f t="shared" si="30"/>
        <v>1</v>
      </c>
      <c r="AP64" s="112"/>
      <c r="AQ64" s="57">
        <f t="shared" si="39"/>
      </c>
      <c r="AS64" s="109"/>
      <c r="AT64" s="63"/>
      <c r="AU64" s="109"/>
      <c r="AV64" s="35">
        <f t="shared" si="40"/>
      </c>
      <c r="AW64" s="35">
        <f t="shared" si="14"/>
        <v>8</v>
      </c>
      <c r="AX64" s="109"/>
      <c r="AZ64" s="35">
        <f t="shared" si="15"/>
      </c>
      <c r="BA64" s="35">
        <f t="shared" si="16"/>
        <v>12</v>
      </c>
      <c r="BR64" s="109"/>
      <c r="BS64" s="109"/>
      <c r="BT64" s="109"/>
      <c r="BU64" s="109"/>
      <c r="BV64" s="119"/>
      <c r="BW64" s="109"/>
      <c r="BX64" s="119"/>
      <c r="BY64" s="120"/>
      <c r="BZ64" s="120"/>
      <c r="CA64" s="62">
        <f t="shared" si="17"/>
      </c>
      <c r="CB64" s="35">
        <f t="shared" si="18"/>
        <v>8</v>
      </c>
      <c r="CJ64" s="67"/>
      <c r="CK64" s="67"/>
      <c r="CL64" s="67" t="str">
        <f t="shared" si="19"/>
        <v> </v>
      </c>
      <c r="CM64" s="106"/>
      <c r="CN64" s="69">
        <f t="shared" si="20"/>
      </c>
      <c r="CO64" s="67"/>
      <c r="CP64" s="67"/>
      <c r="CQ64" s="67"/>
      <c r="CR64" s="68"/>
      <c r="CS64" s="68"/>
      <c r="CT64" s="68"/>
      <c r="CU64" s="68"/>
      <c r="CV64" s="68"/>
      <c r="CW64" s="68"/>
      <c r="CX64" s="68"/>
      <c r="CY64" s="68"/>
      <c r="CZ64" s="68"/>
      <c r="DA64" s="68"/>
      <c r="DB64" s="68"/>
      <c r="DC64" s="68"/>
    </row>
    <row r="65" spans="1:107" ht="12" customHeight="1">
      <c r="A65" s="15"/>
      <c r="B65" s="13">
        <f t="shared" si="0"/>
        <v>21</v>
      </c>
      <c r="C65" s="28" t="str">
        <f>CONCATENATE(B65,"C")</f>
        <v>21C</v>
      </c>
      <c r="D65" s="103"/>
      <c r="E65" s="123"/>
      <c r="F65" s="45"/>
      <c r="G65" s="8">
        <f t="shared" si="33"/>
      </c>
      <c r="H65" s="75"/>
      <c r="I65" s="8">
        <f t="shared" si="34"/>
      </c>
      <c r="J65" s="45"/>
      <c r="K65" s="8">
        <f t="shared" si="35"/>
      </c>
      <c r="L65" s="116"/>
      <c r="M65" s="107"/>
      <c r="N65" s="107"/>
      <c r="O65" s="114"/>
      <c r="P65" s="19">
        <f t="shared" si="32"/>
      </c>
      <c r="Q65" s="9">
        <f t="shared" si="31"/>
      </c>
      <c r="R65" s="32"/>
      <c r="S65" s="55">
        <f t="shared" si="21"/>
      </c>
      <c r="T65" s="61">
        <f t="shared" si="22"/>
      </c>
      <c r="U65" s="33">
        <f t="shared" si="23"/>
      </c>
      <c r="V65" s="62">
        <f t="shared" si="24"/>
      </c>
      <c r="W65" s="62">
        <f t="shared" si="25"/>
      </c>
      <c r="X65" s="35">
        <f t="shared" si="26"/>
        <v>21</v>
      </c>
      <c r="AA65" s="35">
        <f t="shared" si="36"/>
      </c>
      <c r="AB65" s="35">
        <f t="shared" si="41"/>
        <v>12</v>
      </c>
      <c r="AD65" s="35">
        <f t="shared" si="12"/>
      </c>
      <c r="AE65" s="35">
        <f t="shared" si="27"/>
        <v>13</v>
      </c>
      <c r="AG65" s="35">
        <f t="shared" si="37"/>
      </c>
      <c r="AH65" s="35">
        <f t="shared" si="28"/>
        <v>2</v>
      </c>
      <c r="AJ65" s="35">
        <f t="shared" si="38"/>
      </c>
      <c r="AK65" s="35">
        <f t="shared" si="29"/>
        <v>7</v>
      </c>
      <c r="AM65" s="35">
        <f>IF(ISNUMBER(SMALL(#REF!,ROW()-2)),SMALL(#REF!,ROW()-2),"")</f>
      </c>
      <c r="AN65" s="35">
        <f t="shared" si="30"/>
        <v>1</v>
      </c>
      <c r="AP65" s="112"/>
      <c r="AQ65" s="57">
        <f t="shared" si="39"/>
      </c>
      <c r="AS65" s="109"/>
      <c r="AT65" s="63"/>
      <c r="AU65" s="109"/>
      <c r="AV65" s="35">
        <f t="shared" si="40"/>
      </c>
      <c r="AW65" s="35">
        <f t="shared" si="14"/>
        <v>8</v>
      </c>
      <c r="AX65" s="109"/>
      <c r="AZ65" s="35">
        <f t="shared" si="15"/>
      </c>
      <c r="BA65" s="35">
        <f t="shared" si="16"/>
        <v>12</v>
      </c>
      <c r="BR65" s="109"/>
      <c r="BS65" s="109"/>
      <c r="BT65" s="109"/>
      <c r="BU65" s="109"/>
      <c r="BV65" s="119"/>
      <c r="BW65" s="109"/>
      <c r="BX65" s="119"/>
      <c r="BY65" s="120"/>
      <c r="BZ65" s="120"/>
      <c r="CA65" s="62">
        <f t="shared" si="17"/>
      </c>
      <c r="CB65" s="35">
        <f t="shared" si="18"/>
        <v>8</v>
      </c>
      <c r="CJ65" s="67"/>
      <c r="CK65" s="67"/>
      <c r="CL65" s="67" t="str">
        <f t="shared" si="19"/>
        <v> </v>
      </c>
      <c r="CM65" s="107"/>
      <c r="CN65" s="69">
        <f t="shared" si="20"/>
      </c>
      <c r="CO65" s="67"/>
      <c r="CP65" s="67"/>
      <c r="CQ65" s="67"/>
      <c r="CR65" s="68"/>
      <c r="CS65" s="68"/>
      <c r="CT65" s="68"/>
      <c r="CU65" s="68"/>
      <c r="CV65" s="68"/>
      <c r="CW65" s="68"/>
      <c r="CX65" s="68"/>
      <c r="CY65" s="68"/>
      <c r="CZ65" s="68"/>
      <c r="DA65" s="68"/>
      <c r="DB65" s="68"/>
      <c r="DC65" s="68"/>
    </row>
    <row r="66" spans="1:107" ht="12" customHeight="1">
      <c r="A66" s="15"/>
      <c r="B66" s="13">
        <f t="shared" si="0"/>
      </c>
      <c r="C66" s="28" t="str">
        <f>CONCATENATE(B68,"A")</f>
        <v>22A</v>
      </c>
      <c r="D66" s="103"/>
      <c r="E66" s="121"/>
      <c r="F66" s="45"/>
      <c r="G66" s="8">
        <f t="shared" si="33"/>
      </c>
      <c r="H66" s="49"/>
      <c r="I66" s="8">
        <f t="shared" si="34"/>
      </c>
      <c r="J66" s="45"/>
      <c r="K66" s="19">
        <f t="shared" si="35"/>
      </c>
      <c r="L66" s="116"/>
      <c r="M66" s="105">
        <f>IF(ISBLANK(L66),"",IF(L66=0,$CL$2,CM66))</f>
      </c>
      <c r="N66" s="115">
        <f>IF(ISNUMBER(M66),IF(ISNUMBER(M66),IF(ISNUMBER(M66),M66+G66+G67+G68+I66+I67+I68+K66+K67+K68,""),""),"")</f>
      </c>
      <c r="O66" s="114">
        <f>IF(ISNUMBER(N66),VLOOKUP(BY66,CA:CB,2,FALSE),"")</f>
      </c>
      <c r="P66" s="19">
        <f t="shared" si="32"/>
      </c>
      <c r="Q66" s="20">
        <f t="shared" si="31"/>
      </c>
      <c r="R66" s="32"/>
      <c r="S66" s="55">
        <f t="shared" si="21"/>
      </c>
      <c r="T66" s="61">
        <f t="shared" si="22"/>
      </c>
      <c r="U66" s="33">
        <f t="shared" si="23"/>
      </c>
      <c r="V66" s="62">
        <f t="shared" si="24"/>
      </c>
      <c r="W66" s="62">
        <f t="shared" si="25"/>
      </c>
      <c r="X66" s="35">
        <f t="shared" si="26"/>
        <v>21</v>
      </c>
      <c r="AA66" s="35">
        <f t="shared" si="36"/>
      </c>
      <c r="AB66" s="35">
        <f t="shared" si="41"/>
        <v>12</v>
      </c>
      <c r="AD66" s="35">
        <f t="shared" si="12"/>
      </c>
      <c r="AE66" s="35">
        <f t="shared" si="27"/>
        <v>13</v>
      </c>
      <c r="AG66" s="35">
        <f t="shared" si="37"/>
      </c>
      <c r="AH66" s="35">
        <f t="shared" si="28"/>
        <v>2</v>
      </c>
      <c r="AJ66" s="35">
        <f t="shared" si="38"/>
      </c>
      <c r="AK66" s="35">
        <f t="shared" si="29"/>
        <v>7</v>
      </c>
      <c r="AM66" s="35">
        <f>IF(ISNUMBER(SMALL(#REF!,ROW()-2)),SMALL(#REF!,ROW()-2),"")</f>
      </c>
      <c r="AN66" s="35">
        <f t="shared" si="30"/>
        <v>1</v>
      </c>
      <c r="AP66" s="112" t="e">
        <f>IF(#REF!,#REF!+0,)</f>
        <v>#REF!</v>
      </c>
      <c r="AQ66" s="57">
        <f t="shared" si="39"/>
      </c>
      <c r="AS66" s="109">
        <f>IF(ISNUMBER(AP66),VLOOKUP(AP66,AQ:AR,2,FALSE),"")</f>
      </c>
      <c r="AT66" s="63"/>
      <c r="AU66" s="109">
        <f>N66</f>
      </c>
      <c r="AV66" s="35">
        <f t="shared" si="40"/>
      </c>
      <c r="AW66" s="35">
        <f t="shared" si="14"/>
        <v>8</v>
      </c>
      <c r="AX66" s="109">
        <f>IF(ISNUMBER(AU66),VLOOKUP(AU66,AV:AW,2,FALSE),"")</f>
      </c>
      <c r="AZ66" s="35">
        <f t="shared" si="15"/>
      </c>
      <c r="BA66" s="35">
        <f t="shared" si="16"/>
        <v>12</v>
      </c>
      <c r="BR66" s="109">
        <f>N66</f>
      </c>
      <c r="BS66" s="109">
        <f>SUM(G66,G67,G68)</f>
        <v>0</v>
      </c>
      <c r="BT66" s="119">
        <f>SUM(J66,J67,J68)</f>
        <v>0</v>
      </c>
      <c r="BU66" s="119">
        <f>M66</f>
      </c>
      <c r="BV66" s="119" t="e">
        <f>#REF!</f>
        <v>#REF!</v>
      </c>
      <c r="BW66" s="119">
        <f>SUM(I66,I67,I68)</f>
        <v>0</v>
      </c>
      <c r="BX66" s="119" t="e">
        <f>#REF!</f>
        <v>#REF!</v>
      </c>
      <c r="BY66" s="120">
        <f>IF(ISNUMBER(N66),CONCATENATE(BR66+10,BS66+10,BT66+10,BU66+10,BW66+10)+0,"")</f>
      </c>
      <c r="BZ66" s="120">
        <f>IF(ISNUMBER(SMALL(BY:BY,ROW()-2)),SMALL(BY:BY,ROW()-2),"")</f>
      </c>
      <c r="CA66" s="62">
        <f t="shared" si="17"/>
      </c>
      <c r="CB66" s="35">
        <f t="shared" si="18"/>
        <v>8</v>
      </c>
      <c r="CJ66" s="67"/>
      <c r="CK66" s="67"/>
      <c r="CL66" s="67" t="str">
        <f t="shared" si="19"/>
        <v> </v>
      </c>
      <c r="CM66" s="105" t="str">
        <f>VLOOKUP(L66,AJ:AK,2,FALSE)</f>
        <v> </v>
      </c>
      <c r="CN66" s="69">
        <f t="shared" si="20"/>
      </c>
      <c r="CO66" s="67"/>
      <c r="CP66" s="67"/>
      <c r="CQ66" s="67"/>
      <c r="CR66" s="68"/>
      <c r="CS66" s="68"/>
      <c r="CT66" s="68"/>
      <c r="CU66" s="68"/>
      <c r="CV66" s="68"/>
      <c r="CW66" s="68"/>
      <c r="CX66" s="68"/>
      <c r="CY66" s="68"/>
      <c r="CZ66" s="68"/>
      <c r="DA66" s="68"/>
      <c r="DB66" s="68"/>
      <c r="DC66" s="68"/>
    </row>
    <row r="67" spans="1:107" ht="12" customHeight="1">
      <c r="A67" s="15"/>
      <c r="B67" s="13">
        <f aca="true" t="shared" si="42" ref="B67:B130">IF(MOD(ROW(),3)=2,((ROW()+1)/3)-1,"")</f>
      </c>
      <c r="C67" s="28" t="str">
        <f>CONCATENATE(B68,"B")</f>
        <v>22B</v>
      </c>
      <c r="D67" s="103"/>
      <c r="E67" s="122"/>
      <c r="F67" s="45"/>
      <c r="G67" s="8">
        <f aca="true" t="shared" si="43" ref="G67:G98">IF(ISBLANK(F67),"",IF(F67=0,$CK$2,CL67))</f>
      </c>
      <c r="H67" s="49"/>
      <c r="I67" s="8">
        <f aca="true" t="shared" si="44" ref="I67:I98">IF(ISBLANK(H67),"",IF(H67=0,$CO$2,CN67))</f>
      </c>
      <c r="J67" s="45"/>
      <c r="K67" s="19">
        <f aca="true" t="shared" si="45" ref="K67:K98">IF(ISNUMBER(J67),VLOOKUP(J67,AG$1:AH$65536,2,FALSE),"")</f>
      </c>
      <c r="L67" s="116"/>
      <c r="M67" s="105"/>
      <c r="N67" s="106"/>
      <c r="O67" s="114"/>
      <c r="P67" s="19">
        <f t="shared" si="32"/>
      </c>
      <c r="Q67" s="20">
        <f t="shared" si="31"/>
      </c>
      <c r="R67" s="32"/>
      <c r="S67" s="55">
        <f t="shared" si="21"/>
      </c>
      <c r="T67" s="61">
        <f t="shared" si="22"/>
      </c>
      <c r="U67" s="33">
        <f t="shared" si="23"/>
      </c>
      <c r="V67" s="62">
        <f t="shared" si="24"/>
      </c>
      <c r="W67" s="62">
        <f t="shared" si="25"/>
      </c>
      <c r="X67" s="35">
        <f t="shared" si="26"/>
        <v>21</v>
      </c>
      <c r="AA67" s="35">
        <f aca="true" t="shared" si="46" ref="AA67:AA98">IF(ISNUMBER(LARGE(F$1:F$65536,ROW()-2)),LARGE(F$1:F$65536,ROW()-2),"")</f>
      </c>
      <c r="AB67" s="35">
        <f t="shared" si="41"/>
        <v>12</v>
      </c>
      <c r="AD67" s="35">
        <f t="shared" si="12"/>
      </c>
      <c r="AE67" s="35">
        <f t="shared" si="27"/>
        <v>13</v>
      </c>
      <c r="AG67" s="35">
        <f aca="true" t="shared" si="47" ref="AG67:AG98">IF(ISNUMBER(SMALL(J$1:J$65536,ROW()-2)),SMALL(J$1:J$65536,ROW()-2),"")</f>
      </c>
      <c r="AH67" s="35">
        <f t="shared" si="28"/>
        <v>2</v>
      </c>
      <c r="AJ67" s="35">
        <f aca="true" t="shared" si="48" ref="AJ67:AJ98">IF(ISNUMBER(LARGE(L$1:L$65536,ROW()-2)),LARGE(L$1:L$65536,ROW()-2),"")</f>
      </c>
      <c r="AK67" s="35">
        <f t="shared" si="29"/>
        <v>7</v>
      </c>
      <c r="AM67" s="35">
        <f>IF(ISNUMBER(SMALL(#REF!,ROW()-2)),SMALL(#REF!,ROW()-2),"")</f>
      </c>
      <c r="AN67" s="35">
        <f t="shared" si="30"/>
        <v>1</v>
      </c>
      <c r="AP67" s="112"/>
      <c r="AQ67" s="57">
        <f aca="true" t="shared" si="49" ref="AQ67:AQ98">IF(ISNUMBER(LARGE(AP$1:AP$65536,ROW()-2)),LARGE(AP$1:AP$65536,ROW()-2),"")</f>
      </c>
      <c r="AS67" s="109"/>
      <c r="AT67" s="63"/>
      <c r="AU67" s="109"/>
      <c r="AV67" s="35">
        <f aca="true" t="shared" si="50" ref="AV67:AV98">IF(ISNUMBER(SMALL(N$1:N$65536,ROW()-2)),SMALL(N$1:N$65536,ROW()-2),"")</f>
      </c>
      <c r="AW67" s="35">
        <f t="shared" si="14"/>
        <v>8</v>
      </c>
      <c r="AX67" s="109"/>
      <c r="AZ67" s="35">
        <f t="shared" si="15"/>
      </c>
      <c r="BA67" s="35">
        <f t="shared" si="16"/>
        <v>12</v>
      </c>
      <c r="BR67" s="109"/>
      <c r="BS67" s="109"/>
      <c r="BT67" s="109"/>
      <c r="BU67" s="109"/>
      <c r="BV67" s="119"/>
      <c r="BW67" s="109"/>
      <c r="BX67" s="119"/>
      <c r="BY67" s="120"/>
      <c r="BZ67" s="120"/>
      <c r="CA67" s="62">
        <f t="shared" si="17"/>
      </c>
      <c r="CB67" s="35">
        <f t="shared" si="18"/>
        <v>8</v>
      </c>
      <c r="CJ67" s="67"/>
      <c r="CK67" s="67"/>
      <c r="CL67" s="67" t="str">
        <f t="shared" si="19"/>
        <v> </v>
      </c>
      <c r="CM67" s="105"/>
      <c r="CN67" s="69">
        <f t="shared" si="20"/>
      </c>
      <c r="CO67" s="67"/>
      <c r="CP67" s="67"/>
      <c r="CQ67" s="67"/>
      <c r="CR67" s="68"/>
      <c r="CS67" s="68"/>
      <c r="CT67" s="68"/>
      <c r="CU67" s="68"/>
      <c r="CV67" s="68"/>
      <c r="CW67" s="68"/>
      <c r="CX67" s="68"/>
      <c r="CY67" s="68"/>
      <c r="CZ67" s="68"/>
      <c r="DA67" s="68"/>
      <c r="DB67" s="68"/>
      <c r="DC67" s="68"/>
    </row>
    <row r="68" spans="1:107" ht="12" customHeight="1">
      <c r="A68" s="15"/>
      <c r="B68" s="13">
        <f t="shared" si="42"/>
        <v>22</v>
      </c>
      <c r="C68" s="28" t="str">
        <f>CONCATENATE(B68,"C")</f>
        <v>22C</v>
      </c>
      <c r="D68" s="103"/>
      <c r="E68" s="123"/>
      <c r="F68" s="45"/>
      <c r="G68" s="8">
        <f t="shared" si="43"/>
      </c>
      <c r="H68" s="75"/>
      <c r="I68" s="8">
        <f t="shared" si="44"/>
      </c>
      <c r="J68" s="45"/>
      <c r="K68" s="19">
        <f t="shared" si="45"/>
      </c>
      <c r="L68" s="116"/>
      <c r="M68" s="105"/>
      <c r="N68" s="106"/>
      <c r="O68" s="114"/>
      <c r="P68" s="19">
        <f t="shared" si="32"/>
      </c>
      <c r="Q68" s="20">
        <f t="shared" si="31"/>
      </c>
      <c r="R68" s="32"/>
      <c r="S68" s="55">
        <f t="shared" si="21"/>
      </c>
      <c r="T68" s="61">
        <f t="shared" si="22"/>
      </c>
      <c r="U68" s="33">
        <f t="shared" si="23"/>
      </c>
      <c r="V68" s="62">
        <f t="shared" si="24"/>
      </c>
      <c r="W68" s="62">
        <f t="shared" si="25"/>
      </c>
      <c r="X68" s="35">
        <f t="shared" si="26"/>
        <v>21</v>
      </c>
      <c r="AA68" s="35">
        <f t="shared" si="46"/>
      </c>
      <c r="AB68" s="35">
        <f aca="true" t="shared" si="51" ref="AB68:AB99">IF(AA67&lt;&gt;AA68,AB67+1,AB67)</f>
        <v>12</v>
      </c>
      <c r="AD68" s="35">
        <f aca="true" t="shared" si="52" ref="AD68:AD131">IF(ISNUMBER(SMALL(H$1:H$65536,ROW()-2)),SMALL(H$1:H$65536,ROW()-2),"")</f>
      </c>
      <c r="AE68" s="35">
        <f t="shared" si="27"/>
        <v>13</v>
      </c>
      <c r="AG68" s="35">
        <f t="shared" si="47"/>
      </c>
      <c r="AH68" s="35">
        <f t="shared" si="28"/>
        <v>2</v>
      </c>
      <c r="AJ68" s="35">
        <f t="shared" si="48"/>
      </c>
      <c r="AK68" s="35">
        <f t="shared" si="29"/>
        <v>7</v>
      </c>
      <c r="AM68" s="35">
        <f>IF(ISNUMBER(SMALL(#REF!,ROW()-2)),SMALL(#REF!,ROW()-2),"")</f>
      </c>
      <c r="AN68" s="35">
        <f t="shared" si="30"/>
        <v>1</v>
      </c>
      <c r="AP68" s="112"/>
      <c r="AQ68" s="57">
        <f t="shared" si="49"/>
      </c>
      <c r="AS68" s="109"/>
      <c r="AT68" s="63"/>
      <c r="AU68" s="109"/>
      <c r="AV68" s="35">
        <f t="shared" si="50"/>
      </c>
      <c r="AW68" s="35">
        <f aca="true" t="shared" si="53" ref="AW68:AW131">IF(AV67&lt;&gt;AV68,AW67+1,AW67)</f>
        <v>8</v>
      </c>
      <c r="AX68" s="109"/>
      <c r="AZ68" s="35">
        <f aca="true" t="shared" si="54" ref="AZ68:AZ131">IF(ISNUMBER(SMALL(P$1:P$65536,ROW()-2)),SMALL(P$1:P$65536,ROW()-2),"")</f>
      </c>
      <c r="BA68" s="35">
        <f aca="true" t="shared" si="55" ref="BA68:BA131">IF(AZ67&lt;&gt;AZ68,BA67+1,BA67)</f>
        <v>12</v>
      </c>
      <c r="BR68" s="109"/>
      <c r="BS68" s="109"/>
      <c r="BT68" s="109"/>
      <c r="BU68" s="109"/>
      <c r="BV68" s="119"/>
      <c r="BW68" s="109"/>
      <c r="BX68" s="119"/>
      <c r="BY68" s="120"/>
      <c r="BZ68" s="120"/>
      <c r="CA68" s="62">
        <f aca="true" t="shared" si="56" ref="CA68:CA131">IF(ISNUMBER(SMALL(BY$1:BY$65536,ROW()-2)),SMALL(BY$1:BY$65536,ROW()-2),"")</f>
      </c>
      <c r="CB68" s="35">
        <f aca="true" t="shared" si="57" ref="CB68:CB131">IF(CA67&lt;&gt;CA68,CB67+1,CB67)</f>
        <v>8</v>
      </c>
      <c r="CJ68" s="67"/>
      <c r="CK68" s="67"/>
      <c r="CL68" s="67" t="str">
        <f aca="true" t="shared" si="58" ref="CL68:CL131">VLOOKUP(F68,AA$1:AB$65536,2,FALSE)</f>
        <v> </v>
      </c>
      <c r="CM68" s="105"/>
      <c r="CN68" s="69">
        <f aca="true" t="shared" si="59" ref="CN68:CN131">IF(ISNUMBER(H68),VLOOKUP(H68,AD$1:AE$65536,2,FALSE),"")</f>
      </c>
      <c r="CO68" s="67"/>
      <c r="CP68" s="67"/>
      <c r="CQ68" s="67"/>
      <c r="CR68" s="68"/>
      <c r="CS68" s="68"/>
      <c r="CT68" s="68"/>
      <c r="CU68" s="68"/>
      <c r="CV68" s="68"/>
      <c r="CW68" s="68"/>
      <c r="CX68" s="68"/>
      <c r="CY68" s="68"/>
      <c r="CZ68" s="68"/>
      <c r="DA68" s="68"/>
      <c r="DB68" s="68"/>
      <c r="DC68" s="68"/>
    </row>
    <row r="69" spans="1:107" ht="12" customHeight="1">
      <c r="A69" s="15"/>
      <c r="B69" s="13">
        <f t="shared" si="42"/>
      </c>
      <c r="C69" s="28" t="str">
        <f>CONCATENATE(B71,"A")</f>
        <v>23A</v>
      </c>
      <c r="D69" s="103"/>
      <c r="E69" s="121"/>
      <c r="F69" s="45"/>
      <c r="G69" s="8">
        <f t="shared" si="43"/>
      </c>
      <c r="H69" s="49"/>
      <c r="I69" s="8">
        <f t="shared" si="44"/>
      </c>
      <c r="J69" s="45"/>
      <c r="K69" s="30">
        <f t="shared" si="45"/>
      </c>
      <c r="L69" s="116"/>
      <c r="M69" s="106">
        <f>IF(ISBLANK(L69),"",IF(L69=0,$CL$2,CM69))</f>
      </c>
      <c r="N69" s="115">
        <f>IF(ISNUMBER(M69),IF(ISNUMBER(M69),IF(ISNUMBER(M69),M69+G69+G70+G71+I69+I70+I71+K69+K70+K71,""),""),"")</f>
      </c>
      <c r="O69" s="114">
        <f>IF(ISNUMBER(N69),VLOOKUP(BY69,CA:CB,2,FALSE),"")</f>
      </c>
      <c r="P69" s="19">
        <f t="shared" si="32"/>
      </c>
      <c r="Q69" s="9">
        <f t="shared" si="31"/>
      </c>
      <c r="R69" s="32"/>
      <c r="S69" s="55">
        <f aca="true" t="shared" si="60" ref="S69:S132">G69</f>
      </c>
      <c r="T69" s="61">
        <f aca="true" t="shared" si="61" ref="T69:T132">I69</f>
      </c>
      <c r="U69" s="33">
        <f aca="true" t="shared" si="62" ref="U69:U132">K69</f>
      </c>
      <c r="V69" s="62">
        <f aca="true" t="shared" si="63" ref="V69:V132">IF(ISNUMBER(P69),CONCATENATE(P69+100,S69+100,U69+100,T69+100)+0,"")</f>
      </c>
      <c r="W69" s="62">
        <f aca="true" t="shared" si="64" ref="W69:W132">IF(ISNUMBER(SMALL(V$1:V$65536,ROW()-2)),SMALL(V$1:V$65536,ROW()-2),"")</f>
      </c>
      <c r="X69" s="35">
        <f aca="true" t="shared" si="65" ref="X69:X132">IF(W68&lt;&gt;W69,X68+1,X68)</f>
        <v>21</v>
      </c>
      <c r="AA69" s="35">
        <f t="shared" si="46"/>
      </c>
      <c r="AB69" s="35">
        <f t="shared" si="51"/>
        <v>12</v>
      </c>
      <c r="AD69" s="35">
        <f t="shared" si="52"/>
      </c>
      <c r="AE69" s="35">
        <f aca="true" t="shared" si="66" ref="AE69:AE132">IF(AD68&lt;&gt;AD69,AE68+1,AE68)</f>
        <v>13</v>
      </c>
      <c r="AG69" s="35">
        <f t="shared" si="47"/>
      </c>
      <c r="AH69" s="35">
        <f aca="true" t="shared" si="67" ref="AH69:AH132">IF(AG68&lt;&gt;AG69,AH68+1,AH68)</f>
        <v>2</v>
      </c>
      <c r="AJ69" s="35">
        <f t="shared" si="48"/>
      </c>
      <c r="AK69" s="35">
        <f aca="true" t="shared" si="68" ref="AK69:AK132">IF(AJ68&lt;&gt;AJ69,AK68+1,AK68)</f>
        <v>7</v>
      </c>
      <c r="AM69" s="35">
        <f>IF(ISNUMBER(SMALL(#REF!,ROW()-2)),SMALL(#REF!,ROW()-2),"")</f>
      </c>
      <c r="AN69" s="35">
        <f aca="true" t="shared" si="69" ref="AN69:AN132">IF(AM68&lt;&gt;AM69,AN68+1,AN68)</f>
        <v>1</v>
      </c>
      <c r="AP69" s="112" t="e">
        <f>IF(#REF!,#REF!+0,)</f>
        <v>#REF!</v>
      </c>
      <c r="AQ69" s="57">
        <f t="shared" si="49"/>
      </c>
      <c r="AS69" s="109">
        <f>IF(ISNUMBER(AP69),VLOOKUP(AP69,AQ:AR,2,FALSE),"")</f>
      </c>
      <c r="AT69" s="63"/>
      <c r="AU69" s="109">
        <f>N69</f>
      </c>
      <c r="AV69" s="35">
        <f t="shared" si="50"/>
      </c>
      <c r="AW69" s="35">
        <f t="shared" si="53"/>
        <v>8</v>
      </c>
      <c r="AX69" s="109">
        <f>IF(ISNUMBER(AU69),VLOOKUP(AU69,AV:AW,2,FALSE),"")</f>
      </c>
      <c r="AZ69" s="35">
        <f t="shared" si="54"/>
      </c>
      <c r="BA69" s="35">
        <f t="shared" si="55"/>
        <v>12</v>
      </c>
      <c r="BR69" s="109">
        <f>N69</f>
      </c>
      <c r="BS69" s="109">
        <f>SUM(G69,G70,G71)</f>
        <v>0</v>
      </c>
      <c r="BT69" s="119">
        <f>SUM(J69,J70,J71)</f>
        <v>0</v>
      </c>
      <c r="BU69" s="119">
        <f>M69</f>
      </c>
      <c r="BV69" s="119" t="e">
        <f>#REF!</f>
        <v>#REF!</v>
      </c>
      <c r="BW69" s="119">
        <f>SUM(I69,I70,I71)</f>
        <v>0</v>
      </c>
      <c r="BX69" s="119" t="e">
        <f>#REF!</f>
        <v>#REF!</v>
      </c>
      <c r="BY69" s="120">
        <f>IF(ISNUMBER(N69),CONCATENATE(BR69+10,BS69+10,BT69+10,BU69+10,BW69+10)+0,"")</f>
      </c>
      <c r="BZ69" s="120">
        <f>IF(ISNUMBER(SMALL(BY:BY,ROW()-2)),SMALL(BY:BY,ROW()-2),"")</f>
      </c>
      <c r="CA69" s="62">
        <f t="shared" si="56"/>
      </c>
      <c r="CB69" s="35">
        <f t="shared" si="57"/>
        <v>8</v>
      </c>
      <c r="CJ69" s="67"/>
      <c r="CK69" s="67"/>
      <c r="CL69" s="67" t="str">
        <f t="shared" si="58"/>
        <v> </v>
      </c>
      <c r="CM69" s="106" t="str">
        <f>VLOOKUP(L69,AJ:AK,2,FALSE)</f>
        <v> </v>
      </c>
      <c r="CN69" s="69">
        <f t="shared" si="59"/>
      </c>
      <c r="CO69" s="67"/>
      <c r="CP69" s="67"/>
      <c r="CQ69" s="67"/>
      <c r="CR69" s="68"/>
      <c r="CS69" s="68"/>
      <c r="CT69" s="68"/>
      <c r="CU69" s="68"/>
      <c r="CV69" s="68"/>
      <c r="CW69" s="68"/>
      <c r="CX69" s="68"/>
      <c r="CY69" s="68"/>
      <c r="CZ69" s="68"/>
      <c r="DA69" s="68"/>
      <c r="DB69" s="68"/>
      <c r="DC69" s="68"/>
    </row>
    <row r="70" spans="1:107" ht="12" customHeight="1">
      <c r="A70" s="15"/>
      <c r="B70" s="13">
        <f t="shared" si="42"/>
      </c>
      <c r="C70" s="28" t="str">
        <f>CONCATENATE(B71,"B")</f>
        <v>23B</v>
      </c>
      <c r="D70" s="103"/>
      <c r="E70" s="122"/>
      <c r="F70" s="45"/>
      <c r="G70" s="8">
        <f t="shared" si="43"/>
      </c>
      <c r="H70" s="49"/>
      <c r="I70" s="8">
        <f t="shared" si="44"/>
      </c>
      <c r="J70" s="45"/>
      <c r="K70" s="8">
        <f t="shared" si="45"/>
      </c>
      <c r="L70" s="116"/>
      <c r="M70" s="106"/>
      <c r="N70" s="106"/>
      <c r="O70" s="114"/>
      <c r="P70" s="19">
        <f t="shared" si="32"/>
      </c>
      <c r="Q70" s="9">
        <f t="shared" si="31"/>
      </c>
      <c r="R70" s="32"/>
      <c r="S70" s="55">
        <f t="shared" si="60"/>
      </c>
      <c r="T70" s="61">
        <f t="shared" si="61"/>
      </c>
      <c r="U70" s="33">
        <f t="shared" si="62"/>
      </c>
      <c r="V70" s="62">
        <f t="shared" si="63"/>
      </c>
      <c r="W70" s="62">
        <f t="shared" si="64"/>
      </c>
      <c r="X70" s="35">
        <f t="shared" si="65"/>
        <v>21</v>
      </c>
      <c r="AA70" s="35">
        <f t="shared" si="46"/>
      </c>
      <c r="AB70" s="35">
        <f t="shared" si="51"/>
        <v>12</v>
      </c>
      <c r="AD70" s="35">
        <f t="shared" si="52"/>
      </c>
      <c r="AE70" s="35">
        <f t="shared" si="66"/>
        <v>13</v>
      </c>
      <c r="AG70" s="35">
        <f t="shared" si="47"/>
      </c>
      <c r="AH70" s="35">
        <f t="shared" si="67"/>
        <v>2</v>
      </c>
      <c r="AJ70" s="35">
        <f t="shared" si="48"/>
      </c>
      <c r="AK70" s="35">
        <f t="shared" si="68"/>
        <v>7</v>
      </c>
      <c r="AM70" s="35">
        <f>IF(ISNUMBER(SMALL(#REF!,ROW()-2)),SMALL(#REF!,ROW()-2),"")</f>
      </c>
      <c r="AN70" s="35">
        <f t="shared" si="69"/>
        <v>1</v>
      </c>
      <c r="AP70" s="112"/>
      <c r="AQ70" s="57">
        <f t="shared" si="49"/>
      </c>
      <c r="AS70" s="109"/>
      <c r="AT70" s="63"/>
      <c r="AU70" s="109"/>
      <c r="AV70" s="35">
        <f t="shared" si="50"/>
      </c>
      <c r="AW70" s="35">
        <f t="shared" si="53"/>
        <v>8</v>
      </c>
      <c r="AX70" s="109"/>
      <c r="AZ70" s="35">
        <f t="shared" si="54"/>
      </c>
      <c r="BA70" s="35">
        <f t="shared" si="55"/>
        <v>12</v>
      </c>
      <c r="BR70" s="109"/>
      <c r="BS70" s="109"/>
      <c r="BT70" s="109"/>
      <c r="BU70" s="109"/>
      <c r="BV70" s="119"/>
      <c r="BW70" s="109"/>
      <c r="BX70" s="119"/>
      <c r="BY70" s="120"/>
      <c r="BZ70" s="120"/>
      <c r="CA70" s="62">
        <f t="shared" si="56"/>
      </c>
      <c r="CB70" s="35">
        <f t="shared" si="57"/>
        <v>8</v>
      </c>
      <c r="CJ70" s="67"/>
      <c r="CK70" s="67"/>
      <c r="CL70" s="67" t="str">
        <f t="shared" si="58"/>
        <v> </v>
      </c>
      <c r="CM70" s="106"/>
      <c r="CN70" s="69">
        <f t="shared" si="59"/>
      </c>
      <c r="CO70" s="67"/>
      <c r="CP70" s="67"/>
      <c r="CQ70" s="67"/>
      <c r="CR70" s="68"/>
      <c r="CS70" s="68"/>
      <c r="CT70" s="68"/>
      <c r="CU70" s="68"/>
      <c r="CV70" s="68"/>
      <c r="CW70" s="68"/>
      <c r="CX70" s="68"/>
      <c r="CY70" s="68"/>
      <c r="CZ70" s="68"/>
      <c r="DA70" s="68"/>
      <c r="DB70" s="68"/>
      <c r="DC70" s="68"/>
    </row>
    <row r="71" spans="1:107" ht="12" customHeight="1">
      <c r="A71" s="15"/>
      <c r="B71" s="13">
        <f t="shared" si="42"/>
        <v>23</v>
      </c>
      <c r="C71" s="28" t="str">
        <f>CONCATENATE(B71,"C")</f>
        <v>23C</v>
      </c>
      <c r="D71" s="103"/>
      <c r="E71" s="123"/>
      <c r="F71" s="45"/>
      <c r="G71" s="8">
        <f t="shared" si="43"/>
      </c>
      <c r="H71" s="49"/>
      <c r="I71" s="8">
        <f t="shared" si="44"/>
      </c>
      <c r="J71" s="45"/>
      <c r="K71" s="8">
        <f t="shared" si="45"/>
      </c>
      <c r="L71" s="116"/>
      <c r="M71" s="107"/>
      <c r="N71" s="107"/>
      <c r="O71" s="114"/>
      <c r="P71" s="19">
        <f t="shared" si="32"/>
      </c>
      <c r="Q71" s="9">
        <f t="shared" si="31"/>
      </c>
      <c r="R71" s="32"/>
      <c r="S71" s="55">
        <f t="shared" si="60"/>
      </c>
      <c r="T71" s="61">
        <f t="shared" si="61"/>
      </c>
      <c r="U71" s="33">
        <f t="shared" si="62"/>
      </c>
      <c r="V71" s="62">
        <f t="shared" si="63"/>
      </c>
      <c r="W71" s="62">
        <f t="shared" si="64"/>
      </c>
      <c r="X71" s="35">
        <f t="shared" si="65"/>
        <v>21</v>
      </c>
      <c r="AA71" s="35">
        <f t="shared" si="46"/>
      </c>
      <c r="AB71" s="35">
        <f t="shared" si="51"/>
        <v>12</v>
      </c>
      <c r="AD71" s="35">
        <f t="shared" si="52"/>
      </c>
      <c r="AE71" s="35">
        <f t="shared" si="66"/>
        <v>13</v>
      </c>
      <c r="AG71" s="35">
        <f t="shared" si="47"/>
      </c>
      <c r="AH71" s="35">
        <f t="shared" si="67"/>
        <v>2</v>
      </c>
      <c r="AJ71" s="35">
        <f t="shared" si="48"/>
      </c>
      <c r="AK71" s="35">
        <f t="shared" si="68"/>
        <v>7</v>
      </c>
      <c r="AM71" s="35">
        <f>IF(ISNUMBER(SMALL(#REF!,ROW()-2)),SMALL(#REF!,ROW()-2),"")</f>
      </c>
      <c r="AN71" s="35">
        <f t="shared" si="69"/>
        <v>1</v>
      </c>
      <c r="AP71" s="112"/>
      <c r="AQ71" s="57">
        <f t="shared" si="49"/>
      </c>
      <c r="AS71" s="109"/>
      <c r="AT71" s="63"/>
      <c r="AU71" s="109"/>
      <c r="AV71" s="35">
        <f t="shared" si="50"/>
      </c>
      <c r="AW71" s="35">
        <f t="shared" si="53"/>
        <v>8</v>
      </c>
      <c r="AX71" s="109"/>
      <c r="AZ71" s="35">
        <f t="shared" si="54"/>
      </c>
      <c r="BA71" s="35">
        <f t="shared" si="55"/>
        <v>12</v>
      </c>
      <c r="BR71" s="109"/>
      <c r="BS71" s="109"/>
      <c r="BT71" s="109"/>
      <c r="BU71" s="109"/>
      <c r="BV71" s="119"/>
      <c r="BW71" s="109"/>
      <c r="BX71" s="119"/>
      <c r="BY71" s="120"/>
      <c r="BZ71" s="120"/>
      <c r="CA71" s="62">
        <f t="shared" si="56"/>
      </c>
      <c r="CB71" s="35">
        <f t="shared" si="57"/>
        <v>8</v>
      </c>
      <c r="CJ71" s="67"/>
      <c r="CK71" s="67"/>
      <c r="CL71" s="67" t="str">
        <f t="shared" si="58"/>
        <v> </v>
      </c>
      <c r="CM71" s="107"/>
      <c r="CN71" s="69">
        <f t="shared" si="59"/>
      </c>
      <c r="CO71" s="67"/>
      <c r="CP71" s="67"/>
      <c r="CQ71" s="67"/>
      <c r="CR71" s="68"/>
      <c r="CS71" s="68"/>
      <c r="CT71" s="68"/>
      <c r="CU71" s="68"/>
      <c r="CV71" s="68"/>
      <c r="CW71" s="68"/>
      <c r="CX71" s="68"/>
      <c r="CY71" s="68"/>
      <c r="CZ71" s="68"/>
      <c r="DA71" s="68"/>
      <c r="DB71" s="68"/>
      <c r="DC71" s="68"/>
    </row>
    <row r="72" spans="1:107" ht="12" customHeight="1">
      <c r="A72" s="15"/>
      <c r="B72" s="13">
        <f t="shared" si="42"/>
      </c>
      <c r="C72" s="28" t="str">
        <f>CONCATENATE(B74,"A")</f>
        <v>24A</v>
      </c>
      <c r="D72" s="103"/>
      <c r="E72" s="121"/>
      <c r="F72" s="45"/>
      <c r="G72" s="8">
        <f t="shared" si="43"/>
      </c>
      <c r="H72" s="49"/>
      <c r="I72" s="8">
        <f t="shared" si="44"/>
      </c>
      <c r="J72" s="45"/>
      <c r="K72" s="19">
        <f t="shared" si="45"/>
      </c>
      <c r="L72" s="116"/>
      <c r="M72" s="105">
        <f>IF(ISBLANK(L72),"",IF(L72=0,$CL$2,CM72))</f>
      </c>
      <c r="N72" s="115">
        <f>IF(ISNUMBER(M72),IF(ISNUMBER(M72),IF(ISNUMBER(M72),M72+G72+G73+G74+I72+I73+I74+K72+K73+K74,""),""),"")</f>
      </c>
      <c r="O72" s="114">
        <f>IF(ISNUMBER(N72),VLOOKUP(BY72,CA:CB,2,FALSE),"")</f>
      </c>
      <c r="P72" s="19">
        <f t="shared" si="32"/>
      </c>
      <c r="Q72" s="20">
        <f t="shared" si="31"/>
      </c>
      <c r="R72" s="32"/>
      <c r="S72" s="55">
        <f t="shared" si="60"/>
      </c>
      <c r="T72" s="61">
        <f t="shared" si="61"/>
      </c>
      <c r="U72" s="33">
        <f t="shared" si="62"/>
      </c>
      <c r="V72" s="62">
        <f t="shared" si="63"/>
      </c>
      <c r="W72" s="62">
        <f t="shared" si="64"/>
      </c>
      <c r="X72" s="35">
        <f t="shared" si="65"/>
        <v>21</v>
      </c>
      <c r="AA72" s="35">
        <f t="shared" si="46"/>
      </c>
      <c r="AB72" s="35">
        <f t="shared" si="51"/>
        <v>12</v>
      </c>
      <c r="AD72" s="35">
        <f t="shared" si="52"/>
      </c>
      <c r="AE72" s="35">
        <f t="shared" si="66"/>
        <v>13</v>
      </c>
      <c r="AG72" s="35">
        <f t="shared" si="47"/>
      </c>
      <c r="AH72" s="35">
        <f t="shared" si="67"/>
        <v>2</v>
      </c>
      <c r="AJ72" s="35">
        <f t="shared" si="48"/>
      </c>
      <c r="AK72" s="35">
        <f t="shared" si="68"/>
        <v>7</v>
      </c>
      <c r="AM72" s="35">
        <f>IF(ISNUMBER(SMALL(#REF!,ROW()-2)),SMALL(#REF!,ROW()-2),"")</f>
      </c>
      <c r="AN72" s="35">
        <f t="shared" si="69"/>
        <v>1</v>
      </c>
      <c r="AP72" s="112" t="e">
        <f>IF(#REF!,#REF!+0,)</f>
        <v>#REF!</v>
      </c>
      <c r="AQ72" s="57">
        <f t="shared" si="49"/>
      </c>
      <c r="AS72" s="109">
        <f>IF(ISNUMBER(AP72),VLOOKUP(AP72,AQ:AR,2,FALSE),"")</f>
      </c>
      <c r="AT72" s="63"/>
      <c r="AU72" s="109">
        <f>N72</f>
      </c>
      <c r="AV72" s="35">
        <f t="shared" si="50"/>
      </c>
      <c r="AW72" s="35">
        <f t="shared" si="53"/>
        <v>8</v>
      </c>
      <c r="AX72" s="109">
        <f>IF(ISNUMBER(AU72),VLOOKUP(AU72,AV:AW,2,FALSE),"")</f>
      </c>
      <c r="AZ72" s="35">
        <f t="shared" si="54"/>
      </c>
      <c r="BA72" s="35">
        <f t="shared" si="55"/>
        <v>12</v>
      </c>
      <c r="BR72" s="109">
        <f>N72</f>
      </c>
      <c r="BS72" s="109">
        <f>SUM(G72,G73,G74)</f>
        <v>0</v>
      </c>
      <c r="BT72" s="119">
        <f>SUM(J72,J73,J74)</f>
        <v>0</v>
      </c>
      <c r="BU72" s="119">
        <f>M72</f>
      </c>
      <c r="BV72" s="119" t="e">
        <f>#REF!</f>
        <v>#REF!</v>
      </c>
      <c r="BW72" s="119">
        <f>SUM(I72,I73,I74)</f>
        <v>0</v>
      </c>
      <c r="BX72" s="119" t="e">
        <f>#REF!</f>
        <v>#REF!</v>
      </c>
      <c r="BY72" s="120">
        <f>IF(ISNUMBER(N72),CONCATENATE(BR72+10,BS72+10,BT72+10,BU72+10,BW72+10)+0,"")</f>
      </c>
      <c r="BZ72" s="120">
        <f>IF(ISNUMBER(SMALL(BY:BY,ROW()-2)),SMALL(BY:BY,ROW()-2),"")</f>
      </c>
      <c r="CA72" s="62">
        <f t="shared" si="56"/>
      </c>
      <c r="CB72" s="35">
        <f t="shared" si="57"/>
        <v>8</v>
      </c>
      <c r="CJ72" s="67"/>
      <c r="CK72" s="67"/>
      <c r="CL72" s="67" t="str">
        <f t="shared" si="58"/>
        <v> </v>
      </c>
      <c r="CM72" s="105" t="str">
        <f>VLOOKUP(L72,AJ:AK,2,FALSE)</f>
        <v> </v>
      </c>
      <c r="CN72" s="69">
        <f t="shared" si="59"/>
      </c>
      <c r="CO72" s="67"/>
      <c r="CP72" s="67"/>
      <c r="CQ72" s="67"/>
      <c r="CR72" s="68"/>
      <c r="CS72" s="68"/>
      <c r="CT72" s="68"/>
      <c r="CU72" s="68"/>
      <c r="CV72" s="68"/>
      <c r="CW72" s="68"/>
      <c r="CX72" s="68"/>
      <c r="CY72" s="68"/>
      <c r="CZ72" s="68"/>
      <c r="DA72" s="68"/>
      <c r="DB72" s="68"/>
      <c r="DC72" s="68"/>
    </row>
    <row r="73" spans="1:107" ht="12" customHeight="1">
      <c r="A73" s="15"/>
      <c r="B73" s="13">
        <f t="shared" si="42"/>
      </c>
      <c r="C73" s="28" t="str">
        <f>CONCATENATE(B74,"B")</f>
        <v>24B</v>
      </c>
      <c r="D73" s="103"/>
      <c r="E73" s="122"/>
      <c r="F73" s="45"/>
      <c r="G73" s="8">
        <f t="shared" si="43"/>
      </c>
      <c r="H73" s="49"/>
      <c r="I73" s="8">
        <f t="shared" si="44"/>
      </c>
      <c r="J73" s="45"/>
      <c r="K73" s="19">
        <f t="shared" si="45"/>
      </c>
      <c r="L73" s="116"/>
      <c r="M73" s="105"/>
      <c r="N73" s="106"/>
      <c r="O73" s="114"/>
      <c r="P73" s="19">
        <f t="shared" si="32"/>
      </c>
      <c r="Q73" s="20">
        <f aca="true" t="shared" si="70" ref="Q73:Q136">IF(ISNUMBER(P73),VLOOKUP(V73,W$1:X$65536,2,FALSE),"")</f>
      </c>
      <c r="R73" s="32"/>
      <c r="S73" s="55">
        <f t="shared" si="60"/>
      </c>
      <c r="T73" s="61">
        <f t="shared" si="61"/>
      </c>
      <c r="U73" s="33">
        <f t="shared" si="62"/>
      </c>
      <c r="V73" s="62">
        <f t="shared" si="63"/>
      </c>
      <c r="W73" s="62">
        <f t="shared" si="64"/>
      </c>
      <c r="X73" s="35">
        <f t="shared" si="65"/>
        <v>21</v>
      </c>
      <c r="AA73" s="35">
        <f t="shared" si="46"/>
      </c>
      <c r="AB73" s="35">
        <f t="shared" si="51"/>
        <v>12</v>
      </c>
      <c r="AD73" s="35">
        <f t="shared" si="52"/>
      </c>
      <c r="AE73" s="35">
        <f t="shared" si="66"/>
        <v>13</v>
      </c>
      <c r="AG73" s="35">
        <f t="shared" si="47"/>
      </c>
      <c r="AH73" s="35">
        <f t="shared" si="67"/>
        <v>2</v>
      </c>
      <c r="AJ73" s="35">
        <f t="shared" si="48"/>
      </c>
      <c r="AK73" s="35">
        <f t="shared" si="68"/>
        <v>7</v>
      </c>
      <c r="AM73" s="35">
        <f>IF(ISNUMBER(SMALL(#REF!,ROW()-2)),SMALL(#REF!,ROW()-2),"")</f>
      </c>
      <c r="AN73" s="35">
        <f t="shared" si="69"/>
        <v>1</v>
      </c>
      <c r="AP73" s="112"/>
      <c r="AQ73" s="57">
        <f t="shared" si="49"/>
      </c>
      <c r="AS73" s="109"/>
      <c r="AT73" s="63"/>
      <c r="AU73" s="109"/>
      <c r="AV73" s="35">
        <f t="shared" si="50"/>
      </c>
      <c r="AW73" s="35">
        <f t="shared" si="53"/>
        <v>8</v>
      </c>
      <c r="AX73" s="109"/>
      <c r="AZ73" s="35">
        <f t="shared" si="54"/>
      </c>
      <c r="BA73" s="35">
        <f t="shared" si="55"/>
        <v>12</v>
      </c>
      <c r="BR73" s="109"/>
      <c r="BS73" s="109"/>
      <c r="BT73" s="109"/>
      <c r="BU73" s="109"/>
      <c r="BV73" s="119"/>
      <c r="BW73" s="109"/>
      <c r="BX73" s="119"/>
      <c r="BY73" s="120"/>
      <c r="BZ73" s="120"/>
      <c r="CA73" s="62">
        <f t="shared" si="56"/>
      </c>
      <c r="CB73" s="35">
        <f t="shared" si="57"/>
        <v>8</v>
      </c>
      <c r="CJ73" s="67"/>
      <c r="CK73" s="67"/>
      <c r="CL73" s="67" t="str">
        <f t="shared" si="58"/>
        <v> </v>
      </c>
      <c r="CM73" s="105"/>
      <c r="CN73" s="69">
        <f t="shared" si="59"/>
      </c>
      <c r="CO73" s="67"/>
      <c r="CP73" s="67"/>
      <c r="CQ73" s="67"/>
      <c r="CR73" s="68"/>
      <c r="CS73" s="68"/>
      <c r="CT73" s="68"/>
      <c r="CU73" s="68"/>
      <c r="CV73" s="68"/>
      <c r="CW73" s="68"/>
      <c r="CX73" s="68"/>
      <c r="CY73" s="68"/>
      <c r="CZ73" s="68"/>
      <c r="DA73" s="68"/>
      <c r="DB73" s="68"/>
      <c r="DC73" s="68"/>
    </row>
    <row r="74" spans="1:107" ht="12" customHeight="1">
      <c r="A74" s="15"/>
      <c r="B74" s="13">
        <f t="shared" si="42"/>
        <v>24</v>
      </c>
      <c r="C74" s="28" t="str">
        <f>CONCATENATE(B74,"C")</f>
        <v>24C</v>
      </c>
      <c r="D74" s="103"/>
      <c r="E74" s="123"/>
      <c r="F74" s="45"/>
      <c r="G74" s="8">
        <f t="shared" si="43"/>
      </c>
      <c r="H74" s="49"/>
      <c r="I74" s="8">
        <f t="shared" si="44"/>
      </c>
      <c r="J74" s="45"/>
      <c r="K74" s="19">
        <f t="shared" si="45"/>
      </c>
      <c r="L74" s="116"/>
      <c r="M74" s="105"/>
      <c r="N74" s="106"/>
      <c r="O74" s="114"/>
      <c r="P74" s="19">
        <f t="shared" si="32"/>
      </c>
      <c r="Q74" s="20">
        <f t="shared" si="70"/>
      </c>
      <c r="R74" s="32"/>
      <c r="S74" s="55">
        <f t="shared" si="60"/>
      </c>
      <c r="T74" s="61">
        <f t="shared" si="61"/>
      </c>
      <c r="U74" s="33">
        <f t="shared" si="62"/>
      </c>
      <c r="V74" s="62">
        <f t="shared" si="63"/>
      </c>
      <c r="W74" s="62">
        <f t="shared" si="64"/>
      </c>
      <c r="X74" s="35">
        <f t="shared" si="65"/>
        <v>21</v>
      </c>
      <c r="AA74" s="35">
        <f t="shared" si="46"/>
      </c>
      <c r="AB74" s="35">
        <f t="shared" si="51"/>
        <v>12</v>
      </c>
      <c r="AD74" s="35">
        <f t="shared" si="52"/>
      </c>
      <c r="AE74" s="35">
        <f t="shared" si="66"/>
        <v>13</v>
      </c>
      <c r="AG74" s="35">
        <f t="shared" si="47"/>
      </c>
      <c r="AH74" s="35">
        <f t="shared" si="67"/>
        <v>2</v>
      </c>
      <c r="AJ74" s="35">
        <f t="shared" si="48"/>
      </c>
      <c r="AK74" s="35">
        <f t="shared" si="68"/>
        <v>7</v>
      </c>
      <c r="AM74" s="35">
        <f>IF(ISNUMBER(SMALL(#REF!,ROW()-2)),SMALL(#REF!,ROW()-2),"")</f>
      </c>
      <c r="AN74" s="35">
        <f t="shared" si="69"/>
        <v>1</v>
      </c>
      <c r="AP74" s="112"/>
      <c r="AQ74" s="57">
        <f t="shared" si="49"/>
      </c>
      <c r="AS74" s="109"/>
      <c r="AT74" s="63"/>
      <c r="AU74" s="109"/>
      <c r="AV74" s="35">
        <f t="shared" si="50"/>
      </c>
      <c r="AW74" s="35">
        <f t="shared" si="53"/>
        <v>8</v>
      </c>
      <c r="AX74" s="109"/>
      <c r="AZ74" s="35">
        <f t="shared" si="54"/>
      </c>
      <c r="BA74" s="35">
        <f t="shared" si="55"/>
        <v>12</v>
      </c>
      <c r="BR74" s="109"/>
      <c r="BS74" s="109"/>
      <c r="BT74" s="109"/>
      <c r="BU74" s="109"/>
      <c r="BV74" s="119"/>
      <c r="BW74" s="109"/>
      <c r="BX74" s="119"/>
      <c r="BY74" s="120"/>
      <c r="BZ74" s="120"/>
      <c r="CA74" s="62">
        <f t="shared" si="56"/>
      </c>
      <c r="CB74" s="35">
        <f t="shared" si="57"/>
        <v>8</v>
      </c>
      <c r="CJ74" s="67"/>
      <c r="CK74" s="67"/>
      <c r="CL74" s="67" t="str">
        <f t="shared" si="58"/>
        <v> </v>
      </c>
      <c r="CM74" s="105"/>
      <c r="CN74" s="69">
        <f t="shared" si="59"/>
      </c>
      <c r="CO74" s="67"/>
      <c r="CP74" s="67"/>
      <c r="CQ74" s="67"/>
      <c r="CR74" s="68"/>
      <c r="CS74" s="68"/>
      <c r="CT74" s="68"/>
      <c r="CU74" s="68"/>
      <c r="CV74" s="68"/>
      <c r="CW74" s="68"/>
      <c r="CX74" s="68"/>
      <c r="CY74" s="68"/>
      <c r="CZ74" s="68"/>
      <c r="DA74" s="68"/>
      <c r="DB74" s="68"/>
      <c r="DC74" s="68"/>
    </row>
    <row r="75" spans="1:107" ht="12" customHeight="1">
      <c r="A75" s="15"/>
      <c r="B75" s="13">
        <f t="shared" si="42"/>
      </c>
      <c r="C75" s="28" t="str">
        <f>CONCATENATE(B77,"A")</f>
        <v>25A</v>
      </c>
      <c r="D75" s="103"/>
      <c r="E75" s="121"/>
      <c r="F75" s="45"/>
      <c r="G75" s="8">
        <f t="shared" si="43"/>
      </c>
      <c r="H75" s="49"/>
      <c r="I75" s="8">
        <f t="shared" si="44"/>
      </c>
      <c r="J75" s="45"/>
      <c r="K75" s="30">
        <f t="shared" si="45"/>
      </c>
      <c r="L75" s="116"/>
      <c r="M75" s="106">
        <f>IF(ISBLANK(L75),"",IF(L75=0,$CL$2,CM75))</f>
      </c>
      <c r="N75" s="115">
        <f>IF(ISNUMBER(M75),IF(ISNUMBER(M75),IF(ISNUMBER(M75),M75+G75+G76+G77+I75+I76+I77+K75+K76+K77,""),""),"")</f>
      </c>
      <c r="O75" s="114">
        <f>IF(ISNUMBER(N75),VLOOKUP(BY75,CA:CB,2,FALSE),"")</f>
      </c>
      <c r="P75" s="19">
        <f t="shared" si="32"/>
      </c>
      <c r="Q75" s="9">
        <f t="shared" si="70"/>
      </c>
      <c r="R75" s="32"/>
      <c r="S75" s="55">
        <f t="shared" si="60"/>
      </c>
      <c r="T75" s="61">
        <f t="shared" si="61"/>
      </c>
      <c r="U75" s="33">
        <f t="shared" si="62"/>
      </c>
      <c r="V75" s="62">
        <f t="shared" si="63"/>
      </c>
      <c r="W75" s="62">
        <f t="shared" si="64"/>
      </c>
      <c r="X75" s="35">
        <f t="shared" si="65"/>
        <v>21</v>
      </c>
      <c r="AA75" s="35">
        <f t="shared" si="46"/>
      </c>
      <c r="AB75" s="35">
        <f t="shared" si="51"/>
        <v>12</v>
      </c>
      <c r="AD75" s="35">
        <f t="shared" si="52"/>
      </c>
      <c r="AE75" s="35">
        <f t="shared" si="66"/>
        <v>13</v>
      </c>
      <c r="AG75" s="35">
        <f t="shared" si="47"/>
      </c>
      <c r="AH75" s="35">
        <f t="shared" si="67"/>
        <v>2</v>
      </c>
      <c r="AJ75" s="35">
        <f t="shared" si="48"/>
      </c>
      <c r="AK75" s="35">
        <f t="shared" si="68"/>
        <v>7</v>
      </c>
      <c r="AM75" s="35">
        <f>IF(ISNUMBER(SMALL(#REF!,ROW()-2)),SMALL(#REF!,ROW()-2),"")</f>
      </c>
      <c r="AN75" s="35">
        <f t="shared" si="69"/>
        <v>1</v>
      </c>
      <c r="AP75" s="112" t="e">
        <f>IF(#REF!,#REF!+0,)</f>
        <v>#REF!</v>
      </c>
      <c r="AQ75" s="57">
        <f t="shared" si="49"/>
      </c>
      <c r="AS75" s="109">
        <f>IF(ISNUMBER(AP75),VLOOKUP(AP75,AQ:AR,2,FALSE),"")</f>
      </c>
      <c r="AT75" s="63"/>
      <c r="AU75" s="109">
        <f>N75</f>
      </c>
      <c r="AV75" s="35">
        <f t="shared" si="50"/>
      </c>
      <c r="AW75" s="35">
        <f t="shared" si="53"/>
        <v>8</v>
      </c>
      <c r="AX75" s="109">
        <f>IF(ISNUMBER(AU75),VLOOKUP(AU75,AV:AW,2,FALSE),"")</f>
      </c>
      <c r="AZ75" s="35">
        <f t="shared" si="54"/>
      </c>
      <c r="BA75" s="35">
        <f t="shared" si="55"/>
        <v>12</v>
      </c>
      <c r="BR75" s="109">
        <f>N75</f>
      </c>
      <c r="BS75" s="109">
        <f>SUM(G75,G76,G77)</f>
        <v>0</v>
      </c>
      <c r="BT75" s="119">
        <f>SUM(J75,J76,J77)</f>
        <v>0</v>
      </c>
      <c r="BU75" s="119">
        <f>M75</f>
      </c>
      <c r="BV75" s="119" t="e">
        <f>#REF!</f>
        <v>#REF!</v>
      </c>
      <c r="BW75" s="119">
        <f>SUM(I75,I76,I77)</f>
        <v>0</v>
      </c>
      <c r="BX75" s="119" t="e">
        <f>#REF!</f>
        <v>#REF!</v>
      </c>
      <c r="BY75" s="120">
        <f>IF(ISNUMBER(N75),CONCATENATE(BR75+10,BS75+10,BT75+10,BU75+10,BW75+10)+0,"")</f>
      </c>
      <c r="BZ75" s="120">
        <f>IF(ISNUMBER(SMALL(BY:BY,ROW()-2)),SMALL(BY:BY,ROW()-2),"")</f>
      </c>
      <c r="CA75" s="62">
        <f t="shared" si="56"/>
      </c>
      <c r="CB75" s="35">
        <f t="shared" si="57"/>
        <v>8</v>
      </c>
      <c r="CJ75" s="67"/>
      <c r="CK75" s="67"/>
      <c r="CL75" s="67" t="str">
        <f t="shared" si="58"/>
        <v> </v>
      </c>
      <c r="CM75" s="106" t="str">
        <f>VLOOKUP(L75,AJ:AK,2,FALSE)</f>
        <v> </v>
      </c>
      <c r="CN75" s="69">
        <f t="shared" si="59"/>
      </c>
      <c r="CO75" s="67"/>
      <c r="CP75" s="67"/>
      <c r="CQ75" s="67"/>
      <c r="CR75" s="68"/>
      <c r="CS75" s="68"/>
      <c r="CT75" s="68"/>
      <c r="CU75" s="68"/>
      <c r="CV75" s="68"/>
      <c r="CW75" s="68"/>
      <c r="CX75" s="68"/>
      <c r="CY75" s="68"/>
      <c r="CZ75" s="68"/>
      <c r="DA75" s="68"/>
      <c r="DB75" s="68"/>
      <c r="DC75" s="68"/>
    </row>
    <row r="76" spans="1:107" ht="12" customHeight="1">
      <c r="A76" s="15"/>
      <c r="B76" s="13">
        <f t="shared" si="42"/>
      </c>
      <c r="C76" s="28" t="str">
        <f>CONCATENATE(B77,"B")</f>
        <v>25B</v>
      </c>
      <c r="D76" s="103"/>
      <c r="E76" s="122"/>
      <c r="F76" s="45"/>
      <c r="G76" s="8">
        <f t="shared" si="43"/>
      </c>
      <c r="H76" s="49"/>
      <c r="I76" s="8">
        <f t="shared" si="44"/>
      </c>
      <c r="J76" s="45"/>
      <c r="K76" s="8">
        <f t="shared" si="45"/>
      </c>
      <c r="L76" s="116"/>
      <c r="M76" s="106"/>
      <c r="N76" s="106"/>
      <c r="O76" s="114"/>
      <c r="P76" s="19">
        <f aca="true" t="shared" si="71" ref="P76:P139">IF(ISNUMBER(G76),IF(ISNUMBER(I76),IF(ISNUMBER(K76),SUM(G76,I76,K76),""),""),"")</f>
      </c>
      <c r="Q76" s="9">
        <f t="shared" si="70"/>
      </c>
      <c r="R76" s="32"/>
      <c r="S76" s="55">
        <f t="shared" si="60"/>
      </c>
      <c r="T76" s="61">
        <f t="shared" si="61"/>
      </c>
      <c r="U76" s="33">
        <f t="shared" si="62"/>
      </c>
      <c r="V76" s="62">
        <f t="shared" si="63"/>
      </c>
      <c r="W76" s="62">
        <f t="shared" si="64"/>
      </c>
      <c r="X76" s="35">
        <f t="shared" si="65"/>
        <v>21</v>
      </c>
      <c r="AA76" s="35">
        <f t="shared" si="46"/>
      </c>
      <c r="AB76" s="35">
        <f t="shared" si="51"/>
        <v>12</v>
      </c>
      <c r="AD76" s="35">
        <f t="shared" si="52"/>
      </c>
      <c r="AE76" s="35">
        <f t="shared" si="66"/>
        <v>13</v>
      </c>
      <c r="AG76" s="35">
        <f t="shared" si="47"/>
      </c>
      <c r="AH76" s="35">
        <f t="shared" si="67"/>
        <v>2</v>
      </c>
      <c r="AJ76" s="35">
        <f t="shared" si="48"/>
      </c>
      <c r="AK76" s="35">
        <f t="shared" si="68"/>
        <v>7</v>
      </c>
      <c r="AM76" s="35">
        <f>IF(ISNUMBER(SMALL(#REF!,ROW()-2)),SMALL(#REF!,ROW()-2),"")</f>
      </c>
      <c r="AN76" s="35">
        <f t="shared" si="69"/>
        <v>1</v>
      </c>
      <c r="AP76" s="112"/>
      <c r="AQ76" s="57">
        <f t="shared" si="49"/>
      </c>
      <c r="AS76" s="109"/>
      <c r="AT76" s="63"/>
      <c r="AU76" s="109"/>
      <c r="AV76" s="35">
        <f t="shared" si="50"/>
      </c>
      <c r="AW76" s="35">
        <f t="shared" si="53"/>
        <v>8</v>
      </c>
      <c r="AX76" s="109"/>
      <c r="AZ76" s="35">
        <f t="shared" si="54"/>
      </c>
      <c r="BA76" s="35">
        <f t="shared" si="55"/>
        <v>12</v>
      </c>
      <c r="BR76" s="109"/>
      <c r="BS76" s="109"/>
      <c r="BT76" s="109"/>
      <c r="BU76" s="109"/>
      <c r="BV76" s="119"/>
      <c r="BW76" s="109"/>
      <c r="BX76" s="119"/>
      <c r="BY76" s="120"/>
      <c r="BZ76" s="120"/>
      <c r="CA76" s="62">
        <f t="shared" si="56"/>
      </c>
      <c r="CB76" s="35">
        <f t="shared" si="57"/>
        <v>8</v>
      </c>
      <c r="CJ76" s="67"/>
      <c r="CK76" s="67"/>
      <c r="CL76" s="67" t="str">
        <f t="shared" si="58"/>
        <v> </v>
      </c>
      <c r="CM76" s="106"/>
      <c r="CN76" s="69">
        <f t="shared" si="59"/>
      </c>
      <c r="CO76" s="67"/>
      <c r="CP76" s="67"/>
      <c r="CQ76" s="67"/>
      <c r="CR76" s="68"/>
      <c r="CS76" s="68"/>
      <c r="CT76" s="68"/>
      <c r="CU76" s="68"/>
      <c r="CV76" s="68"/>
      <c r="CW76" s="68"/>
      <c r="CX76" s="68"/>
      <c r="CY76" s="68"/>
      <c r="CZ76" s="68"/>
      <c r="DA76" s="68"/>
      <c r="DB76" s="68"/>
      <c r="DC76" s="68"/>
    </row>
    <row r="77" spans="1:107" ht="12" customHeight="1">
      <c r="A77" s="15"/>
      <c r="B77" s="13">
        <f t="shared" si="42"/>
        <v>25</v>
      </c>
      <c r="C77" s="28" t="str">
        <f>CONCATENATE(B77,"C")</f>
        <v>25C</v>
      </c>
      <c r="D77" s="103"/>
      <c r="E77" s="123"/>
      <c r="F77" s="45"/>
      <c r="G77" s="8">
        <f t="shared" si="43"/>
      </c>
      <c r="H77" s="49"/>
      <c r="I77" s="8">
        <f t="shared" si="44"/>
      </c>
      <c r="J77" s="45"/>
      <c r="K77" s="8">
        <f t="shared" si="45"/>
      </c>
      <c r="L77" s="116"/>
      <c r="M77" s="107"/>
      <c r="N77" s="107"/>
      <c r="O77" s="114"/>
      <c r="P77" s="19">
        <f t="shared" si="71"/>
      </c>
      <c r="Q77" s="9">
        <f t="shared" si="70"/>
      </c>
      <c r="R77" s="32"/>
      <c r="S77" s="55">
        <f t="shared" si="60"/>
      </c>
      <c r="T77" s="61">
        <f t="shared" si="61"/>
      </c>
      <c r="U77" s="33">
        <f t="shared" si="62"/>
      </c>
      <c r="V77" s="62">
        <f t="shared" si="63"/>
      </c>
      <c r="W77" s="62">
        <f t="shared" si="64"/>
      </c>
      <c r="X77" s="35">
        <f t="shared" si="65"/>
        <v>21</v>
      </c>
      <c r="AA77" s="35">
        <f t="shared" si="46"/>
      </c>
      <c r="AB77" s="35">
        <f t="shared" si="51"/>
        <v>12</v>
      </c>
      <c r="AD77" s="35">
        <f t="shared" si="52"/>
      </c>
      <c r="AE77" s="35">
        <f t="shared" si="66"/>
        <v>13</v>
      </c>
      <c r="AG77" s="35">
        <f t="shared" si="47"/>
      </c>
      <c r="AH77" s="35">
        <f t="shared" si="67"/>
        <v>2</v>
      </c>
      <c r="AJ77" s="35">
        <f t="shared" si="48"/>
      </c>
      <c r="AK77" s="35">
        <f t="shared" si="68"/>
        <v>7</v>
      </c>
      <c r="AM77" s="35">
        <f>IF(ISNUMBER(SMALL(#REF!,ROW()-2)),SMALL(#REF!,ROW()-2),"")</f>
      </c>
      <c r="AN77" s="35">
        <f t="shared" si="69"/>
        <v>1</v>
      </c>
      <c r="AP77" s="112"/>
      <c r="AQ77" s="57">
        <f t="shared" si="49"/>
      </c>
      <c r="AS77" s="109"/>
      <c r="AT77" s="63"/>
      <c r="AU77" s="109"/>
      <c r="AV77" s="35">
        <f t="shared" si="50"/>
      </c>
      <c r="AW77" s="35">
        <f t="shared" si="53"/>
        <v>8</v>
      </c>
      <c r="AX77" s="109"/>
      <c r="AZ77" s="35">
        <f t="shared" si="54"/>
      </c>
      <c r="BA77" s="35">
        <f t="shared" si="55"/>
        <v>12</v>
      </c>
      <c r="BR77" s="109"/>
      <c r="BS77" s="109"/>
      <c r="BT77" s="109"/>
      <c r="BU77" s="109"/>
      <c r="BV77" s="119"/>
      <c r="BW77" s="109"/>
      <c r="BX77" s="119"/>
      <c r="BY77" s="120"/>
      <c r="BZ77" s="120"/>
      <c r="CA77" s="62">
        <f t="shared" si="56"/>
      </c>
      <c r="CB77" s="35">
        <f t="shared" si="57"/>
        <v>8</v>
      </c>
      <c r="CJ77" s="67"/>
      <c r="CK77" s="67"/>
      <c r="CL77" s="67" t="str">
        <f t="shared" si="58"/>
        <v> </v>
      </c>
      <c r="CM77" s="107"/>
      <c r="CN77" s="69">
        <f t="shared" si="59"/>
      </c>
      <c r="CO77" s="67"/>
      <c r="CP77" s="67"/>
      <c r="CQ77" s="67"/>
      <c r="CR77" s="68"/>
      <c r="CS77" s="68"/>
      <c r="CT77" s="68"/>
      <c r="CU77" s="68"/>
      <c r="CV77" s="68"/>
      <c r="CW77" s="68"/>
      <c r="CX77" s="68"/>
      <c r="CY77" s="68"/>
      <c r="CZ77" s="68"/>
      <c r="DA77" s="68"/>
      <c r="DB77" s="68"/>
      <c r="DC77" s="68"/>
    </row>
    <row r="78" spans="1:107" ht="12" customHeight="1">
      <c r="A78" s="15"/>
      <c r="B78" s="13">
        <f t="shared" si="42"/>
      </c>
      <c r="C78" s="28" t="str">
        <f>CONCATENATE(B80,"A")</f>
        <v>26A</v>
      </c>
      <c r="D78" s="103"/>
      <c r="E78" s="121"/>
      <c r="F78" s="45"/>
      <c r="G78" s="8">
        <f t="shared" si="43"/>
      </c>
      <c r="H78" s="49"/>
      <c r="I78" s="8">
        <f t="shared" si="44"/>
      </c>
      <c r="J78" s="45"/>
      <c r="K78" s="19">
        <f t="shared" si="45"/>
      </c>
      <c r="L78" s="116"/>
      <c r="M78" s="105">
        <f>IF(ISBLANK(L78),"",IF(L78=0,$CL$2,CM78))</f>
      </c>
      <c r="N78" s="115">
        <f>IF(ISNUMBER(M78),IF(ISNUMBER(M78),IF(ISNUMBER(M78),M78+G78+G79+G80+I78+I79+I80+K78+K79+K80,""),""),"")</f>
      </c>
      <c r="O78" s="114">
        <f>IF(ISNUMBER(N78),VLOOKUP(BY78,CA:CB,2,FALSE),"")</f>
      </c>
      <c r="P78" s="19">
        <f t="shared" si="71"/>
      </c>
      <c r="Q78" s="20">
        <f t="shared" si="70"/>
      </c>
      <c r="R78" s="32"/>
      <c r="S78" s="55">
        <f t="shared" si="60"/>
      </c>
      <c r="T78" s="61">
        <f t="shared" si="61"/>
      </c>
      <c r="U78" s="33">
        <f t="shared" si="62"/>
      </c>
      <c r="V78" s="62">
        <f t="shared" si="63"/>
      </c>
      <c r="W78" s="62">
        <f t="shared" si="64"/>
      </c>
      <c r="X78" s="35">
        <f t="shared" si="65"/>
        <v>21</v>
      </c>
      <c r="AA78" s="35">
        <f t="shared" si="46"/>
      </c>
      <c r="AB78" s="35">
        <f t="shared" si="51"/>
        <v>12</v>
      </c>
      <c r="AD78" s="35">
        <f t="shared" si="52"/>
      </c>
      <c r="AE78" s="35">
        <f t="shared" si="66"/>
        <v>13</v>
      </c>
      <c r="AG78" s="35">
        <f t="shared" si="47"/>
      </c>
      <c r="AH78" s="35">
        <f t="shared" si="67"/>
        <v>2</v>
      </c>
      <c r="AJ78" s="35">
        <f t="shared" si="48"/>
      </c>
      <c r="AK78" s="35">
        <f t="shared" si="68"/>
        <v>7</v>
      </c>
      <c r="AM78" s="35">
        <f>IF(ISNUMBER(SMALL(#REF!,ROW()-2)),SMALL(#REF!,ROW()-2),"")</f>
      </c>
      <c r="AN78" s="35">
        <f t="shared" si="69"/>
        <v>1</v>
      </c>
      <c r="AP78" s="112" t="e">
        <f>IF(#REF!,#REF!+0,)</f>
        <v>#REF!</v>
      </c>
      <c r="AQ78" s="57">
        <f t="shared" si="49"/>
      </c>
      <c r="AS78" s="109">
        <f>IF(ISNUMBER(AP78),VLOOKUP(AP78,AQ:AR,2,FALSE),"")</f>
      </c>
      <c r="AT78" s="63"/>
      <c r="AU78" s="109">
        <f>N78</f>
      </c>
      <c r="AV78" s="35">
        <f t="shared" si="50"/>
      </c>
      <c r="AW78" s="35">
        <f t="shared" si="53"/>
        <v>8</v>
      </c>
      <c r="AX78" s="109">
        <f>IF(ISNUMBER(AU78),VLOOKUP(AU78,AV:AW,2,FALSE),"")</f>
      </c>
      <c r="AZ78" s="35">
        <f t="shared" si="54"/>
      </c>
      <c r="BA78" s="35">
        <f t="shared" si="55"/>
        <v>12</v>
      </c>
      <c r="BR78" s="109">
        <f>N78</f>
      </c>
      <c r="BS78" s="109">
        <f>SUM(G78,G79,G80)</f>
        <v>0</v>
      </c>
      <c r="BT78" s="119">
        <f>SUM(J78,J79,J80)</f>
        <v>0</v>
      </c>
      <c r="BU78" s="119">
        <f>M78</f>
      </c>
      <c r="BV78" s="119" t="e">
        <f>#REF!</f>
        <v>#REF!</v>
      </c>
      <c r="BW78" s="119">
        <f>SUM(I78,I79,I80)</f>
        <v>0</v>
      </c>
      <c r="BX78" s="119" t="e">
        <f>#REF!</f>
        <v>#REF!</v>
      </c>
      <c r="BY78" s="120">
        <f>IF(ISNUMBER(N78),CONCATENATE(BR78+10,BS78+10,BT78+10,BU78+10,BW78+10)+0,"")</f>
      </c>
      <c r="BZ78" s="120">
        <f>IF(ISNUMBER(SMALL(BY:BY,ROW()-2)),SMALL(BY:BY,ROW()-2),"")</f>
      </c>
      <c r="CA78" s="62">
        <f t="shared" si="56"/>
      </c>
      <c r="CB78" s="35">
        <f t="shared" si="57"/>
        <v>8</v>
      </c>
      <c r="CJ78" s="67"/>
      <c r="CK78" s="67"/>
      <c r="CL78" s="67" t="str">
        <f t="shared" si="58"/>
        <v> </v>
      </c>
      <c r="CM78" s="105" t="str">
        <f>VLOOKUP(L78,AJ:AK,2,FALSE)</f>
        <v> </v>
      </c>
      <c r="CN78" s="69">
        <f t="shared" si="59"/>
      </c>
      <c r="CO78" s="67"/>
      <c r="CP78" s="67"/>
      <c r="CQ78" s="67"/>
      <c r="CR78" s="68"/>
      <c r="CS78" s="68"/>
      <c r="CT78" s="68"/>
      <c r="CU78" s="68"/>
      <c r="CV78" s="68"/>
      <c r="CW78" s="68"/>
      <c r="CX78" s="68"/>
      <c r="CY78" s="68"/>
      <c r="CZ78" s="68"/>
      <c r="DA78" s="68"/>
      <c r="DB78" s="68"/>
      <c r="DC78" s="68"/>
    </row>
    <row r="79" spans="1:107" ht="12" customHeight="1">
      <c r="A79" s="15"/>
      <c r="B79" s="13">
        <f t="shared" si="42"/>
      </c>
      <c r="C79" s="28" t="str">
        <f>CONCATENATE(B80,"B")</f>
        <v>26B</v>
      </c>
      <c r="D79" s="103"/>
      <c r="E79" s="122"/>
      <c r="F79" s="45"/>
      <c r="G79" s="8">
        <f t="shared" si="43"/>
      </c>
      <c r="H79" s="49"/>
      <c r="I79" s="8">
        <f t="shared" si="44"/>
      </c>
      <c r="J79" s="45"/>
      <c r="K79" s="19">
        <f t="shared" si="45"/>
      </c>
      <c r="L79" s="116"/>
      <c r="M79" s="105"/>
      <c r="N79" s="106"/>
      <c r="O79" s="114"/>
      <c r="P79" s="19">
        <f t="shared" si="71"/>
      </c>
      <c r="Q79" s="20">
        <f t="shared" si="70"/>
      </c>
      <c r="R79" s="32"/>
      <c r="S79" s="55">
        <f t="shared" si="60"/>
      </c>
      <c r="T79" s="61">
        <f t="shared" si="61"/>
      </c>
      <c r="U79" s="33">
        <f t="shared" si="62"/>
      </c>
      <c r="V79" s="62">
        <f t="shared" si="63"/>
      </c>
      <c r="W79" s="62">
        <f t="shared" si="64"/>
      </c>
      <c r="X79" s="35">
        <f t="shared" si="65"/>
        <v>21</v>
      </c>
      <c r="AA79" s="35">
        <f t="shared" si="46"/>
      </c>
      <c r="AB79" s="35">
        <f t="shared" si="51"/>
        <v>12</v>
      </c>
      <c r="AD79" s="35">
        <f t="shared" si="52"/>
      </c>
      <c r="AE79" s="35">
        <f t="shared" si="66"/>
        <v>13</v>
      </c>
      <c r="AG79" s="35">
        <f t="shared" si="47"/>
      </c>
      <c r="AH79" s="35">
        <f t="shared" si="67"/>
        <v>2</v>
      </c>
      <c r="AJ79" s="35">
        <f t="shared" si="48"/>
      </c>
      <c r="AK79" s="35">
        <f t="shared" si="68"/>
        <v>7</v>
      </c>
      <c r="AM79" s="35">
        <f>IF(ISNUMBER(SMALL(#REF!,ROW()-2)),SMALL(#REF!,ROW()-2),"")</f>
      </c>
      <c r="AN79" s="35">
        <f t="shared" si="69"/>
        <v>1</v>
      </c>
      <c r="AP79" s="112"/>
      <c r="AQ79" s="57">
        <f t="shared" si="49"/>
      </c>
      <c r="AS79" s="109"/>
      <c r="AT79" s="63"/>
      <c r="AU79" s="109"/>
      <c r="AV79" s="35">
        <f t="shared" si="50"/>
      </c>
      <c r="AW79" s="35">
        <f t="shared" si="53"/>
        <v>8</v>
      </c>
      <c r="AX79" s="109"/>
      <c r="AZ79" s="35">
        <f t="shared" si="54"/>
      </c>
      <c r="BA79" s="35">
        <f t="shared" si="55"/>
        <v>12</v>
      </c>
      <c r="BR79" s="109"/>
      <c r="BS79" s="109"/>
      <c r="BT79" s="109"/>
      <c r="BU79" s="109"/>
      <c r="BV79" s="119"/>
      <c r="BW79" s="109"/>
      <c r="BX79" s="119"/>
      <c r="BY79" s="120"/>
      <c r="BZ79" s="120"/>
      <c r="CA79" s="62">
        <f t="shared" si="56"/>
      </c>
      <c r="CB79" s="35">
        <f t="shared" si="57"/>
        <v>8</v>
      </c>
      <c r="CJ79" s="67"/>
      <c r="CK79" s="67"/>
      <c r="CL79" s="67" t="str">
        <f t="shared" si="58"/>
        <v> </v>
      </c>
      <c r="CM79" s="105"/>
      <c r="CN79" s="69">
        <f t="shared" si="59"/>
      </c>
      <c r="CO79" s="67"/>
      <c r="CP79" s="67"/>
      <c r="CQ79" s="67"/>
      <c r="CR79" s="68"/>
      <c r="CS79" s="68"/>
      <c r="CT79" s="68"/>
      <c r="CU79" s="68"/>
      <c r="CV79" s="68"/>
      <c r="CW79" s="68"/>
      <c r="CX79" s="68"/>
      <c r="CY79" s="68"/>
      <c r="CZ79" s="68"/>
      <c r="DA79" s="68"/>
      <c r="DB79" s="68"/>
      <c r="DC79" s="68"/>
    </row>
    <row r="80" spans="1:107" ht="12" customHeight="1">
      <c r="A80" s="15"/>
      <c r="B80" s="13">
        <f t="shared" si="42"/>
        <v>26</v>
      </c>
      <c r="C80" s="28" t="str">
        <f>CONCATENATE(B80,"C")</f>
        <v>26C</v>
      </c>
      <c r="D80" s="103"/>
      <c r="E80" s="123"/>
      <c r="F80" s="45"/>
      <c r="G80" s="8">
        <f t="shared" si="43"/>
      </c>
      <c r="H80" s="49"/>
      <c r="I80" s="8">
        <f t="shared" si="44"/>
      </c>
      <c r="J80" s="45"/>
      <c r="K80" s="19">
        <f t="shared" si="45"/>
      </c>
      <c r="L80" s="116"/>
      <c r="M80" s="105"/>
      <c r="N80" s="107"/>
      <c r="O80" s="114"/>
      <c r="P80" s="19">
        <f t="shared" si="71"/>
      </c>
      <c r="Q80" s="20">
        <f t="shared" si="70"/>
      </c>
      <c r="R80" s="32"/>
      <c r="S80" s="55">
        <f t="shared" si="60"/>
      </c>
      <c r="T80" s="61">
        <f t="shared" si="61"/>
      </c>
      <c r="U80" s="33">
        <f t="shared" si="62"/>
      </c>
      <c r="V80" s="62">
        <f t="shared" si="63"/>
      </c>
      <c r="W80" s="62">
        <f t="shared" si="64"/>
      </c>
      <c r="X80" s="35">
        <f t="shared" si="65"/>
        <v>21</v>
      </c>
      <c r="AA80" s="35">
        <f t="shared" si="46"/>
      </c>
      <c r="AB80" s="35">
        <f t="shared" si="51"/>
        <v>12</v>
      </c>
      <c r="AD80" s="35">
        <f t="shared" si="52"/>
      </c>
      <c r="AE80" s="35">
        <f t="shared" si="66"/>
        <v>13</v>
      </c>
      <c r="AG80" s="35">
        <f t="shared" si="47"/>
      </c>
      <c r="AH80" s="35">
        <f t="shared" si="67"/>
        <v>2</v>
      </c>
      <c r="AJ80" s="35">
        <f t="shared" si="48"/>
      </c>
      <c r="AK80" s="35">
        <f t="shared" si="68"/>
        <v>7</v>
      </c>
      <c r="AM80" s="35">
        <f>IF(ISNUMBER(SMALL(#REF!,ROW()-2)),SMALL(#REF!,ROW()-2),"")</f>
      </c>
      <c r="AN80" s="35">
        <f t="shared" si="69"/>
        <v>1</v>
      </c>
      <c r="AP80" s="112"/>
      <c r="AQ80" s="57">
        <f t="shared" si="49"/>
      </c>
      <c r="AS80" s="109"/>
      <c r="AT80" s="63"/>
      <c r="AU80" s="109"/>
      <c r="AV80" s="35">
        <f t="shared" si="50"/>
      </c>
      <c r="AW80" s="35">
        <f t="shared" si="53"/>
        <v>8</v>
      </c>
      <c r="AX80" s="109"/>
      <c r="AZ80" s="35">
        <f t="shared" si="54"/>
      </c>
      <c r="BA80" s="35">
        <f t="shared" si="55"/>
        <v>12</v>
      </c>
      <c r="BR80" s="109"/>
      <c r="BS80" s="109"/>
      <c r="BT80" s="109"/>
      <c r="BU80" s="109"/>
      <c r="BV80" s="119"/>
      <c r="BW80" s="109"/>
      <c r="BX80" s="119"/>
      <c r="BY80" s="120"/>
      <c r="BZ80" s="120"/>
      <c r="CA80" s="62">
        <f t="shared" si="56"/>
      </c>
      <c r="CB80" s="35">
        <f t="shared" si="57"/>
        <v>8</v>
      </c>
      <c r="CJ80" s="67"/>
      <c r="CK80" s="67"/>
      <c r="CL80" s="67" t="str">
        <f t="shared" si="58"/>
        <v> </v>
      </c>
      <c r="CM80" s="105"/>
      <c r="CN80" s="69">
        <f t="shared" si="59"/>
      </c>
      <c r="CO80" s="67"/>
      <c r="CP80" s="67"/>
      <c r="CQ80" s="67"/>
      <c r="CR80" s="68"/>
      <c r="CS80" s="68"/>
      <c r="CT80" s="68"/>
      <c r="CU80" s="68"/>
      <c r="CV80" s="68"/>
      <c r="CW80" s="68"/>
      <c r="CX80" s="68"/>
      <c r="CY80" s="68"/>
      <c r="CZ80" s="68"/>
      <c r="DA80" s="68"/>
      <c r="DB80" s="68"/>
      <c r="DC80" s="68"/>
    </row>
    <row r="81" spans="1:107" ht="12" customHeight="1">
      <c r="A81" s="15"/>
      <c r="B81" s="13">
        <f t="shared" si="42"/>
      </c>
      <c r="C81" s="28" t="str">
        <f>CONCATENATE(B83,"A")</f>
        <v>27A</v>
      </c>
      <c r="D81" s="80"/>
      <c r="E81" s="126"/>
      <c r="F81" s="45"/>
      <c r="G81" s="8">
        <f t="shared" si="43"/>
      </c>
      <c r="H81" s="49"/>
      <c r="I81" s="8">
        <f t="shared" si="44"/>
      </c>
      <c r="J81" s="45"/>
      <c r="K81" s="30">
        <f t="shared" si="45"/>
      </c>
      <c r="L81" s="116"/>
      <c r="M81" s="106">
        <f>IF(ISBLANK(L81),"",IF(L81=0,$CL$2,CM81))</f>
      </c>
      <c r="N81" s="115">
        <f>IF(ISNUMBER(M81),IF(ISNUMBER(M81),IF(ISNUMBER(M81),M81+G81+G82+G83+I81+I82+I83+K81+K82+K83,""),""),"")</f>
      </c>
      <c r="O81" s="114">
        <f>IF(ISNUMBER(N81),VLOOKUP(BY81,CA:CB,2,FALSE),"")</f>
      </c>
      <c r="P81" s="19">
        <f t="shared" si="71"/>
      </c>
      <c r="Q81" s="9">
        <f t="shared" si="70"/>
      </c>
      <c r="R81" s="32"/>
      <c r="S81" s="55">
        <f t="shared" si="60"/>
      </c>
      <c r="T81" s="61">
        <f t="shared" si="61"/>
      </c>
      <c r="U81" s="33">
        <f t="shared" si="62"/>
      </c>
      <c r="V81" s="62">
        <f t="shared" si="63"/>
      </c>
      <c r="W81" s="62">
        <f t="shared" si="64"/>
      </c>
      <c r="X81" s="35">
        <f t="shared" si="65"/>
        <v>21</v>
      </c>
      <c r="AA81" s="35">
        <f t="shared" si="46"/>
      </c>
      <c r="AB81" s="35">
        <f t="shared" si="51"/>
        <v>12</v>
      </c>
      <c r="AD81" s="35">
        <f t="shared" si="52"/>
      </c>
      <c r="AE81" s="35">
        <f t="shared" si="66"/>
        <v>13</v>
      </c>
      <c r="AG81" s="35">
        <f t="shared" si="47"/>
      </c>
      <c r="AH81" s="35">
        <f t="shared" si="67"/>
        <v>2</v>
      </c>
      <c r="AJ81" s="35">
        <f t="shared" si="48"/>
      </c>
      <c r="AK81" s="35">
        <f t="shared" si="68"/>
        <v>7</v>
      </c>
      <c r="AM81" s="35">
        <f>IF(ISNUMBER(SMALL(#REF!,ROW()-2)),SMALL(#REF!,ROW()-2),"")</f>
      </c>
      <c r="AN81" s="35">
        <f t="shared" si="69"/>
        <v>1</v>
      </c>
      <c r="AP81" s="112" t="e">
        <f>IF(#REF!,#REF!+0,)</f>
        <v>#REF!</v>
      </c>
      <c r="AQ81" s="57">
        <f t="shared" si="49"/>
      </c>
      <c r="AS81" s="109">
        <f>IF(ISNUMBER(AP81),VLOOKUP(AP81,AQ:AR,2,FALSE),"")</f>
      </c>
      <c r="AT81" s="63"/>
      <c r="AU81" s="109">
        <f>N81</f>
      </c>
      <c r="AV81" s="35">
        <f t="shared" si="50"/>
      </c>
      <c r="AW81" s="35">
        <f t="shared" si="53"/>
        <v>8</v>
      </c>
      <c r="AX81" s="109">
        <f>IF(ISNUMBER(AU81),VLOOKUP(AU81,AV:AW,2,FALSE),"")</f>
      </c>
      <c r="AZ81" s="35">
        <f t="shared" si="54"/>
      </c>
      <c r="BA81" s="35">
        <f t="shared" si="55"/>
        <v>12</v>
      </c>
      <c r="BR81" s="109">
        <f>N81</f>
      </c>
      <c r="BS81" s="109">
        <f>SUM(G81,G82,G83)</f>
        <v>0</v>
      </c>
      <c r="BT81" s="119">
        <f>SUM(J81,J82,J83)</f>
        <v>0</v>
      </c>
      <c r="BU81" s="119">
        <f>M81</f>
      </c>
      <c r="BV81" s="119" t="e">
        <f>#REF!</f>
        <v>#REF!</v>
      </c>
      <c r="BW81" s="119">
        <f>SUM(I81,I82,I83)</f>
        <v>0</v>
      </c>
      <c r="BX81" s="119" t="e">
        <f>#REF!</f>
        <v>#REF!</v>
      </c>
      <c r="BY81" s="120">
        <f>IF(ISNUMBER(N81),CONCATENATE(BR81+10,BS81+10,BT81+10,BU81+10,BW81+10)+0,"")</f>
      </c>
      <c r="BZ81" s="120">
        <f>IF(ISNUMBER(SMALL(BY:BY,ROW()-2)),SMALL(BY:BY,ROW()-2),"")</f>
      </c>
      <c r="CA81" s="62">
        <f t="shared" si="56"/>
      </c>
      <c r="CB81" s="35">
        <f t="shared" si="57"/>
        <v>8</v>
      </c>
      <c r="CJ81" s="67"/>
      <c r="CK81" s="67"/>
      <c r="CL81" s="67" t="str">
        <f t="shared" si="58"/>
        <v> </v>
      </c>
      <c r="CM81" s="106" t="str">
        <f>VLOOKUP(L81,AJ:AK,2,FALSE)</f>
        <v> </v>
      </c>
      <c r="CN81" s="69">
        <f t="shared" si="59"/>
      </c>
      <c r="CO81" s="67"/>
      <c r="CP81" s="67"/>
      <c r="CQ81" s="67"/>
      <c r="CR81" s="68"/>
      <c r="CS81" s="68"/>
      <c r="CT81" s="68"/>
      <c r="CU81" s="68"/>
      <c r="CV81" s="68"/>
      <c r="CW81" s="68"/>
      <c r="CX81" s="68"/>
      <c r="CY81" s="68"/>
      <c r="CZ81" s="68"/>
      <c r="DA81" s="68"/>
      <c r="DB81" s="68"/>
      <c r="DC81" s="68"/>
    </row>
    <row r="82" spans="1:107" ht="12" customHeight="1">
      <c r="A82" s="15"/>
      <c r="B82" s="13">
        <f t="shared" si="42"/>
      </c>
      <c r="C82" s="28" t="str">
        <f>CONCATENATE(B83,"B")</f>
        <v>27B</v>
      </c>
      <c r="D82" s="80"/>
      <c r="E82" s="126"/>
      <c r="F82" s="45"/>
      <c r="G82" s="8">
        <f t="shared" si="43"/>
      </c>
      <c r="H82" s="49"/>
      <c r="I82" s="8">
        <f t="shared" si="44"/>
      </c>
      <c r="J82" s="45"/>
      <c r="K82" s="8">
        <f t="shared" si="45"/>
      </c>
      <c r="L82" s="116"/>
      <c r="M82" s="106"/>
      <c r="N82" s="106"/>
      <c r="O82" s="114"/>
      <c r="P82" s="19">
        <f t="shared" si="71"/>
      </c>
      <c r="Q82" s="9">
        <f t="shared" si="70"/>
      </c>
      <c r="R82" s="32"/>
      <c r="S82" s="55">
        <f t="shared" si="60"/>
      </c>
      <c r="T82" s="61">
        <f t="shared" si="61"/>
      </c>
      <c r="U82" s="33">
        <f t="shared" si="62"/>
      </c>
      <c r="V82" s="62">
        <f t="shared" si="63"/>
      </c>
      <c r="W82" s="62">
        <f t="shared" si="64"/>
      </c>
      <c r="X82" s="35">
        <f t="shared" si="65"/>
        <v>21</v>
      </c>
      <c r="AA82" s="35">
        <f t="shared" si="46"/>
      </c>
      <c r="AB82" s="35">
        <f t="shared" si="51"/>
        <v>12</v>
      </c>
      <c r="AD82" s="35">
        <f t="shared" si="52"/>
      </c>
      <c r="AE82" s="35">
        <f t="shared" si="66"/>
        <v>13</v>
      </c>
      <c r="AG82" s="35">
        <f t="shared" si="47"/>
      </c>
      <c r="AH82" s="35">
        <f t="shared" si="67"/>
        <v>2</v>
      </c>
      <c r="AJ82" s="35">
        <f t="shared" si="48"/>
      </c>
      <c r="AK82" s="35">
        <f t="shared" si="68"/>
        <v>7</v>
      </c>
      <c r="AM82" s="35">
        <f>IF(ISNUMBER(SMALL(#REF!,ROW()-2)),SMALL(#REF!,ROW()-2),"")</f>
      </c>
      <c r="AN82" s="35">
        <f t="shared" si="69"/>
        <v>1</v>
      </c>
      <c r="AP82" s="112"/>
      <c r="AQ82" s="57">
        <f t="shared" si="49"/>
      </c>
      <c r="AS82" s="109"/>
      <c r="AT82" s="63"/>
      <c r="AU82" s="109"/>
      <c r="AV82" s="35">
        <f t="shared" si="50"/>
      </c>
      <c r="AW82" s="35">
        <f t="shared" si="53"/>
        <v>8</v>
      </c>
      <c r="AX82" s="109"/>
      <c r="AZ82" s="35">
        <f t="shared" si="54"/>
      </c>
      <c r="BA82" s="35">
        <f t="shared" si="55"/>
        <v>12</v>
      </c>
      <c r="BR82" s="109"/>
      <c r="BS82" s="109"/>
      <c r="BT82" s="109"/>
      <c r="BU82" s="109"/>
      <c r="BV82" s="119"/>
      <c r="BW82" s="109"/>
      <c r="BX82" s="119"/>
      <c r="BY82" s="120"/>
      <c r="BZ82" s="120"/>
      <c r="CA82" s="62">
        <f t="shared" si="56"/>
      </c>
      <c r="CB82" s="35">
        <f t="shared" si="57"/>
        <v>8</v>
      </c>
      <c r="CJ82" s="67"/>
      <c r="CK82" s="67"/>
      <c r="CL82" s="67" t="str">
        <f t="shared" si="58"/>
        <v> </v>
      </c>
      <c r="CM82" s="106"/>
      <c r="CN82" s="69">
        <f t="shared" si="59"/>
      </c>
      <c r="CO82" s="67"/>
      <c r="CP82" s="67"/>
      <c r="CQ82" s="67"/>
      <c r="CR82" s="68"/>
      <c r="CS82" s="68"/>
      <c r="CT82" s="68"/>
      <c r="CU82" s="68"/>
      <c r="CV82" s="68"/>
      <c r="CW82" s="68"/>
      <c r="CX82" s="68"/>
      <c r="CY82" s="68"/>
      <c r="CZ82" s="68"/>
      <c r="DA82" s="68"/>
      <c r="DB82" s="68"/>
      <c r="DC82" s="68"/>
    </row>
    <row r="83" spans="1:107" ht="12" customHeight="1">
      <c r="A83" s="15"/>
      <c r="B83" s="13">
        <f t="shared" si="42"/>
        <v>27</v>
      </c>
      <c r="C83" s="28" t="str">
        <f>CONCATENATE(B83,"C")</f>
        <v>27C</v>
      </c>
      <c r="D83" s="80"/>
      <c r="E83" s="126"/>
      <c r="F83" s="45"/>
      <c r="G83" s="8">
        <f t="shared" si="43"/>
      </c>
      <c r="H83" s="49"/>
      <c r="I83" s="8">
        <f t="shared" si="44"/>
      </c>
      <c r="J83" s="45"/>
      <c r="K83" s="8">
        <f t="shared" si="45"/>
      </c>
      <c r="L83" s="116"/>
      <c r="M83" s="107"/>
      <c r="N83" s="107"/>
      <c r="O83" s="114"/>
      <c r="P83" s="19">
        <f t="shared" si="71"/>
      </c>
      <c r="Q83" s="9">
        <f t="shared" si="70"/>
      </c>
      <c r="R83" s="32"/>
      <c r="S83" s="55">
        <f t="shared" si="60"/>
      </c>
      <c r="T83" s="61">
        <f t="shared" si="61"/>
      </c>
      <c r="U83" s="33">
        <f t="shared" si="62"/>
      </c>
      <c r="V83" s="62">
        <f t="shared" si="63"/>
      </c>
      <c r="W83" s="62">
        <f t="shared" si="64"/>
      </c>
      <c r="X83" s="35">
        <f t="shared" si="65"/>
        <v>21</v>
      </c>
      <c r="AA83" s="35">
        <f t="shared" si="46"/>
      </c>
      <c r="AB83" s="35">
        <f t="shared" si="51"/>
        <v>12</v>
      </c>
      <c r="AD83" s="35">
        <f t="shared" si="52"/>
      </c>
      <c r="AE83" s="35">
        <f t="shared" si="66"/>
        <v>13</v>
      </c>
      <c r="AG83" s="35">
        <f t="shared" si="47"/>
      </c>
      <c r="AH83" s="35">
        <f t="shared" si="67"/>
        <v>2</v>
      </c>
      <c r="AJ83" s="35">
        <f t="shared" si="48"/>
      </c>
      <c r="AK83" s="35">
        <f t="shared" si="68"/>
        <v>7</v>
      </c>
      <c r="AM83" s="35">
        <f>IF(ISNUMBER(SMALL(#REF!,ROW()-2)),SMALL(#REF!,ROW()-2),"")</f>
      </c>
      <c r="AN83" s="35">
        <f t="shared" si="69"/>
        <v>1</v>
      </c>
      <c r="AP83" s="112"/>
      <c r="AQ83" s="57">
        <f t="shared" si="49"/>
      </c>
      <c r="AS83" s="109"/>
      <c r="AT83" s="63"/>
      <c r="AU83" s="109"/>
      <c r="AV83" s="35">
        <f t="shared" si="50"/>
      </c>
      <c r="AW83" s="35">
        <f t="shared" si="53"/>
        <v>8</v>
      </c>
      <c r="AX83" s="109"/>
      <c r="AZ83" s="35">
        <f t="shared" si="54"/>
      </c>
      <c r="BA83" s="35">
        <f t="shared" si="55"/>
        <v>12</v>
      </c>
      <c r="BR83" s="109"/>
      <c r="BS83" s="109"/>
      <c r="BT83" s="109"/>
      <c r="BU83" s="109"/>
      <c r="BV83" s="119"/>
      <c r="BW83" s="109"/>
      <c r="BX83" s="119"/>
      <c r="BY83" s="120"/>
      <c r="BZ83" s="120"/>
      <c r="CA83" s="62">
        <f t="shared" si="56"/>
      </c>
      <c r="CB83" s="35">
        <f t="shared" si="57"/>
        <v>8</v>
      </c>
      <c r="CJ83" s="67"/>
      <c r="CK83" s="67"/>
      <c r="CL83" s="67" t="str">
        <f t="shared" si="58"/>
        <v> </v>
      </c>
      <c r="CM83" s="107"/>
      <c r="CN83" s="69">
        <f t="shared" si="59"/>
      </c>
      <c r="CO83" s="67"/>
      <c r="CP83" s="67"/>
      <c r="CQ83" s="67"/>
      <c r="CR83" s="68"/>
      <c r="CS83" s="68"/>
      <c r="CT83" s="68"/>
      <c r="CU83" s="68"/>
      <c r="CV83" s="68"/>
      <c r="CW83" s="68"/>
      <c r="CX83" s="68"/>
      <c r="CY83" s="68"/>
      <c r="CZ83" s="68"/>
      <c r="DA83" s="68"/>
      <c r="DB83" s="68"/>
      <c r="DC83" s="68"/>
    </row>
    <row r="84" spans="1:107" ht="12" customHeight="1">
      <c r="A84" s="15"/>
      <c r="B84" s="13">
        <f t="shared" si="42"/>
      </c>
      <c r="C84" s="28" t="str">
        <f>CONCATENATE(B86,"A")</f>
        <v>28A</v>
      </c>
      <c r="D84" s="80"/>
      <c r="E84" s="126"/>
      <c r="F84" s="45"/>
      <c r="G84" s="8">
        <f t="shared" si="43"/>
      </c>
      <c r="H84" s="49"/>
      <c r="I84" s="8">
        <f t="shared" si="44"/>
      </c>
      <c r="J84" s="45"/>
      <c r="K84" s="19">
        <f t="shared" si="45"/>
      </c>
      <c r="L84" s="116"/>
      <c r="M84" s="105">
        <f>IF(ISBLANK(L84),"",IF(L84=0,$CL$2,CM84))</f>
      </c>
      <c r="N84" s="115">
        <f>IF(ISNUMBER(M84),IF(ISNUMBER(M84),IF(ISNUMBER(M84),M84+G84+G85+G86+I84+I85+I86+K84+K85+K86,""),""),"")</f>
      </c>
      <c r="O84" s="114">
        <f>IF(ISNUMBER(N84),VLOOKUP(BY84,CA:CB,2,FALSE),"")</f>
      </c>
      <c r="P84" s="19">
        <f t="shared" si="71"/>
      </c>
      <c r="Q84" s="20">
        <f t="shared" si="70"/>
      </c>
      <c r="R84" s="32"/>
      <c r="S84" s="55">
        <f t="shared" si="60"/>
      </c>
      <c r="T84" s="61">
        <f t="shared" si="61"/>
      </c>
      <c r="U84" s="33">
        <f t="shared" si="62"/>
      </c>
      <c r="V84" s="62">
        <f t="shared" si="63"/>
      </c>
      <c r="W84" s="62">
        <f t="shared" si="64"/>
      </c>
      <c r="X84" s="35">
        <f t="shared" si="65"/>
        <v>21</v>
      </c>
      <c r="AA84" s="35">
        <f t="shared" si="46"/>
      </c>
      <c r="AB84" s="35">
        <f t="shared" si="51"/>
        <v>12</v>
      </c>
      <c r="AD84" s="35">
        <f t="shared" si="52"/>
      </c>
      <c r="AE84" s="35">
        <f t="shared" si="66"/>
        <v>13</v>
      </c>
      <c r="AG84" s="35">
        <f t="shared" si="47"/>
      </c>
      <c r="AH84" s="35">
        <f t="shared" si="67"/>
        <v>2</v>
      </c>
      <c r="AJ84" s="35">
        <f t="shared" si="48"/>
      </c>
      <c r="AK84" s="35">
        <f t="shared" si="68"/>
        <v>7</v>
      </c>
      <c r="AM84" s="35">
        <f>IF(ISNUMBER(SMALL(#REF!,ROW()-2)),SMALL(#REF!,ROW()-2),"")</f>
      </c>
      <c r="AN84" s="35">
        <f t="shared" si="69"/>
        <v>1</v>
      </c>
      <c r="AP84" s="112" t="e">
        <f>IF(#REF!,#REF!+0,)</f>
        <v>#REF!</v>
      </c>
      <c r="AQ84" s="57">
        <f t="shared" si="49"/>
      </c>
      <c r="AS84" s="109">
        <f>IF(ISNUMBER(AP84),VLOOKUP(AP84,AQ:AR,2,FALSE),"")</f>
      </c>
      <c r="AT84" s="63"/>
      <c r="AU84" s="109">
        <f>N84</f>
      </c>
      <c r="AV84" s="35">
        <f t="shared" si="50"/>
      </c>
      <c r="AW84" s="35">
        <f t="shared" si="53"/>
        <v>8</v>
      </c>
      <c r="AX84" s="109">
        <f>IF(ISNUMBER(AU84),VLOOKUP(AU84,AV:AW,2,FALSE),"")</f>
      </c>
      <c r="AZ84" s="35">
        <f t="shared" si="54"/>
      </c>
      <c r="BA84" s="35">
        <f t="shared" si="55"/>
        <v>12</v>
      </c>
      <c r="BR84" s="109">
        <f>N84</f>
      </c>
      <c r="BS84" s="109">
        <f>SUM(G84,G85,G86)</f>
        <v>0</v>
      </c>
      <c r="BT84" s="119">
        <f>SUM(J84,J85,J86)</f>
        <v>0</v>
      </c>
      <c r="BU84" s="119">
        <f>M84</f>
      </c>
      <c r="BV84" s="119" t="e">
        <f>#REF!</f>
        <v>#REF!</v>
      </c>
      <c r="BW84" s="119">
        <f>SUM(I84,I85,I86)</f>
        <v>0</v>
      </c>
      <c r="BX84" s="119" t="e">
        <f>#REF!</f>
        <v>#REF!</v>
      </c>
      <c r="BY84" s="120">
        <f>IF(ISNUMBER(N84),CONCATENATE(BR84+10,BS84+10,BT84+10,BU84+10,BW84+10)+0,"")</f>
      </c>
      <c r="BZ84" s="120">
        <f>IF(ISNUMBER(SMALL(BY:BY,ROW()-2)),SMALL(BY:BY,ROW()-2),"")</f>
      </c>
      <c r="CA84" s="62">
        <f t="shared" si="56"/>
      </c>
      <c r="CB84" s="35">
        <f t="shared" si="57"/>
        <v>8</v>
      </c>
      <c r="CJ84" s="67"/>
      <c r="CK84" s="67"/>
      <c r="CL84" s="67" t="str">
        <f t="shared" si="58"/>
        <v> </v>
      </c>
      <c r="CM84" s="105" t="str">
        <f>VLOOKUP(L84,AJ:AK,2,FALSE)</f>
        <v> </v>
      </c>
      <c r="CN84" s="69">
        <f t="shared" si="59"/>
      </c>
      <c r="CO84" s="67"/>
      <c r="CP84" s="67"/>
      <c r="CQ84" s="67"/>
      <c r="CR84" s="68"/>
      <c r="CS84" s="68"/>
      <c r="CT84" s="68"/>
      <c r="CU84" s="68"/>
      <c r="CV84" s="68"/>
      <c r="CW84" s="68"/>
      <c r="CX84" s="68"/>
      <c r="CY84" s="68"/>
      <c r="CZ84" s="68"/>
      <c r="DA84" s="68"/>
      <c r="DB84" s="68"/>
      <c r="DC84" s="68"/>
    </row>
    <row r="85" spans="1:107" ht="12" customHeight="1">
      <c r="A85" s="15"/>
      <c r="B85" s="13">
        <f t="shared" si="42"/>
      </c>
      <c r="C85" s="28" t="str">
        <f>CONCATENATE(B86,"B")</f>
        <v>28B</v>
      </c>
      <c r="D85" s="80"/>
      <c r="E85" s="126"/>
      <c r="F85" s="45"/>
      <c r="G85" s="8">
        <f t="shared" si="43"/>
      </c>
      <c r="H85" s="49"/>
      <c r="I85" s="8">
        <f t="shared" si="44"/>
      </c>
      <c r="J85" s="45"/>
      <c r="K85" s="19">
        <f t="shared" si="45"/>
      </c>
      <c r="L85" s="116"/>
      <c r="M85" s="105"/>
      <c r="N85" s="106"/>
      <c r="O85" s="114"/>
      <c r="P85" s="19">
        <f t="shared" si="71"/>
      </c>
      <c r="Q85" s="20">
        <f t="shared" si="70"/>
      </c>
      <c r="R85" s="32"/>
      <c r="S85" s="55">
        <f t="shared" si="60"/>
      </c>
      <c r="T85" s="61">
        <f t="shared" si="61"/>
      </c>
      <c r="U85" s="33">
        <f t="shared" si="62"/>
      </c>
      <c r="V85" s="62">
        <f t="shared" si="63"/>
      </c>
      <c r="W85" s="62">
        <f t="shared" si="64"/>
      </c>
      <c r="X85" s="35">
        <f t="shared" si="65"/>
        <v>21</v>
      </c>
      <c r="AA85" s="35">
        <f t="shared" si="46"/>
      </c>
      <c r="AB85" s="35">
        <f t="shared" si="51"/>
        <v>12</v>
      </c>
      <c r="AD85" s="35">
        <f t="shared" si="52"/>
      </c>
      <c r="AE85" s="35">
        <f t="shared" si="66"/>
        <v>13</v>
      </c>
      <c r="AG85" s="35">
        <f t="shared" si="47"/>
      </c>
      <c r="AH85" s="35">
        <f t="shared" si="67"/>
        <v>2</v>
      </c>
      <c r="AJ85" s="35">
        <f t="shared" si="48"/>
      </c>
      <c r="AK85" s="35">
        <f t="shared" si="68"/>
        <v>7</v>
      </c>
      <c r="AM85" s="35">
        <f>IF(ISNUMBER(SMALL(#REF!,ROW()-2)),SMALL(#REF!,ROW()-2),"")</f>
      </c>
      <c r="AN85" s="35">
        <f t="shared" si="69"/>
        <v>1</v>
      </c>
      <c r="AP85" s="112"/>
      <c r="AQ85" s="57">
        <f t="shared" si="49"/>
      </c>
      <c r="AS85" s="109"/>
      <c r="AT85" s="63"/>
      <c r="AU85" s="109"/>
      <c r="AV85" s="35">
        <f t="shared" si="50"/>
      </c>
      <c r="AW85" s="35">
        <f t="shared" si="53"/>
        <v>8</v>
      </c>
      <c r="AX85" s="109"/>
      <c r="AZ85" s="35">
        <f t="shared" si="54"/>
      </c>
      <c r="BA85" s="35">
        <f t="shared" si="55"/>
        <v>12</v>
      </c>
      <c r="BR85" s="109"/>
      <c r="BS85" s="109"/>
      <c r="BT85" s="109"/>
      <c r="BU85" s="109"/>
      <c r="BV85" s="119"/>
      <c r="BW85" s="109"/>
      <c r="BX85" s="119"/>
      <c r="BY85" s="120"/>
      <c r="BZ85" s="120"/>
      <c r="CA85" s="62">
        <f t="shared" si="56"/>
      </c>
      <c r="CB85" s="35">
        <f t="shared" si="57"/>
        <v>8</v>
      </c>
      <c r="CJ85" s="67"/>
      <c r="CK85" s="67"/>
      <c r="CL85" s="67" t="str">
        <f t="shared" si="58"/>
        <v> </v>
      </c>
      <c r="CM85" s="105"/>
      <c r="CN85" s="69">
        <f t="shared" si="59"/>
      </c>
      <c r="CO85" s="67"/>
      <c r="CP85" s="67"/>
      <c r="CQ85" s="67"/>
      <c r="CR85" s="68"/>
      <c r="CS85" s="68"/>
      <c r="CT85" s="68"/>
      <c r="CU85" s="68"/>
      <c r="CV85" s="68"/>
      <c r="CW85" s="68"/>
      <c r="CX85" s="68"/>
      <c r="CY85" s="68"/>
      <c r="CZ85" s="68"/>
      <c r="DA85" s="68"/>
      <c r="DB85" s="68"/>
      <c r="DC85" s="68"/>
    </row>
    <row r="86" spans="1:107" ht="12" customHeight="1">
      <c r="A86" s="15"/>
      <c r="B86" s="13">
        <f t="shared" si="42"/>
        <v>28</v>
      </c>
      <c r="C86" s="28" t="str">
        <f>CONCATENATE(B86,"C")</f>
        <v>28C</v>
      </c>
      <c r="D86" s="80"/>
      <c r="E86" s="126"/>
      <c r="F86" s="45"/>
      <c r="G86" s="8">
        <f t="shared" si="43"/>
      </c>
      <c r="H86" s="49"/>
      <c r="I86" s="8">
        <f t="shared" si="44"/>
      </c>
      <c r="J86" s="45"/>
      <c r="K86" s="19">
        <f t="shared" si="45"/>
      </c>
      <c r="L86" s="116"/>
      <c r="M86" s="105"/>
      <c r="N86" s="107"/>
      <c r="O86" s="114"/>
      <c r="P86" s="19">
        <f t="shared" si="71"/>
      </c>
      <c r="Q86" s="20">
        <f t="shared" si="70"/>
      </c>
      <c r="R86" s="32"/>
      <c r="S86" s="55">
        <f t="shared" si="60"/>
      </c>
      <c r="T86" s="61">
        <f t="shared" si="61"/>
      </c>
      <c r="U86" s="33">
        <f t="shared" si="62"/>
      </c>
      <c r="V86" s="62">
        <f t="shared" si="63"/>
      </c>
      <c r="W86" s="62">
        <f t="shared" si="64"/>
      </c>
      <c r="X86" s="35">
        <f t="shared" si="65"/>
        <v>21</v>
      </c>
      <c r="AA86" s="35">
        <f t="shared" si="46"/>
      </c>
      <c r="AB86" s="35">
        <f t="shared" si="51"/>
        <v>12</v>
      </c>
      <c r="AD86" s="35">
        <f t="shared" si="52"/>
      </c>
      <c r="AE86" s="35">
        <f t="shared" si="66"/>
        <v>13</v>
      </c>
      <c r="AG86" s="35">
        <f t="shared" si="47"/>
      </c>
      <c r="AH86" s="35">
        <f t="shared" si="67"/>
        <v>2</v>
      </c>
      <c r="AJ86" s="35">
        <f t="shared" si="48"/>
      </c>
      <c r="AK86" s="35">
        <f t="shared" si="68"/>
        <v>7</v>
      </c>
      <c r="AM86" s="35">
        <f>IF(ISNUMBER(SMALL(#REF!,ROW()-2)),SMALL(#REF!,ROW()-2),"")</f>
      </c>
      <c r="AN86" s="35">
        <f t="shared" si="69"/>
        <v>1</v>
      </c>
      <c r="AP86" s="112"/>
      <c r="AQ86" s="57">
        <f t="shared" si="49"/>
      </c>
      <c r="AS86" s="109"/>
      <c r="AT86" s="63"/>
      <c r="AU86" s="109"/>
      <c r="AV86" s="35">
        <f t="shared" si="50"/>
      </c>
      <c r="AW86" s="35">
        <f t="shared" si="53"/>
        <v>8</v>
      </c>
      <c r="AX86" s="109"/>
      <c r="AZ86" s="35">
        <f t="shared" si="54"/>
      </c>
      <c r="BA86" s="35">
        <f t="shared" si="55"/>
        <v>12</v>
      </c>
      <c r="BR86" s="109"/>
      <c r="BS86" s="109"/>
      <c r="BT86" s="109"/>
      <c r="BU86" s="109"/>
      <c r="BV86" s="119"/>
      <c r="BW86" s="109"/>
      <c r="BX86" s="119"/>
      <c r="BY86" s="120"/>
      <c r="BZ86" s="120"/>
      <c r="CA86" s="62">
        <f t="shared" si="56"/>
      </c>
      <c r="CB86" s="35">
        <f t="shared" si="57"/>
        <v>8</v>
      </c>
      <c r="CJ86" s="67"/>
      <c r="CK86" s="67"/>
      <c r="CL86" s="67" t="str">
        <f t="shared" si="58"/>
        <v> </v>
      </c>
      <c r="CM86" s="105"/>
      <c r="CN86" s="69">
        <f t="shared" si="59"/>
      </c>
      <c r="CO86" s="67"/>
      <c r="CP86" s="67"/>
      <c r="CQ86" s="67"/>
      <c r="CR86" s="68"/>
      <c r="CS86" s="68"/>
      <c r="CT86" s="68"/>
      <c r="CU86" s="68"/>
      <c r="CV86" s="68"/>
      <c r="CW86" s="68"/>
      <c r="CX86" s="68"/>
      <c r="CY86" s="68"/>
      <c r="CZ86" s="68"/>
      <c r="DA86" s="68"/>
      <c r="DB86" s="68"/>
      <c r="DC86" s="68"/>
    </row>
    <row r="87" spans="1:107" ht="12" customHeight="1">
      <c r="A87" s="15"/>
      <c r="B87" s="13">
        <f t="shared" si="42"/>
      </c>
      <c r="C87" s="28" t="str">
        <f>CONCATENATE(B89,"A")</f>
        <v>29A</v>
      </c>
      <c r="D87" s="80"/>
      <c r="E87" s="126"/>
      <c r="F87" s="45"/>
      <c r="G87" s="8">
        <f t="shared" si="43"/>
      </c>
      <c r="H87" s="49"/>
      <c r="I87" s="8">
        <f t="shared" si="44"/>
      </c>
      <c r="J87" s="45"/>
      <c r="K87" s="30">
        <f t="shared" si="45"/>
      </c>
      <c r="L87" s="116"/>
      <c r="M87" s="106">
        <f>IF(ISBLANK(L87),"",IF(L87=0,$CL$2,CM87))</f>
      </c>
      <c r="N87" s="115">
        <f>IF(ISNUMBER(M87),IF(ISNUMBER(M87),IF(ISNUMBER(M87),M87+G87+G88+G89+I87+I88+I89+K87+K88+K89,""),""),"")</f>
      </c>
      <c r="O87" s="114">
        <f>IF(ISNUMBER(N87),VLOOKUP(BY87,CA:CB,2,FALSE),"")</f>
      </c>
      <c r="P87" s="19">
        <f t="shared" si="71"/>
      </c>
      <c r="Q87" s="9">
        <f t="shared" si="70"/>
      </c>
      <c r="R87" s="32"/>
      <c r="S87" s="55">
        <f t="shared" si="60"/>
      </c>
      <c r="T87" s="61">
        <f t="shared" si="61"/>
      </c>
      <c r="U87" s="33">
        <f t="shared" si="62"/>
      </c>
      <c r="V87" s="62">
        <f t="shared" si="63"/>
      </c>
      <c r="W87" s="62">
        <f t="shared" si="64"/>
      </c>
      <c r="X87" s="35">
        <f t="shared" si="65"/>
        <v>21</v>
      </c>
      <c r="AA87" s="35">
        <f t="shared" si="46"/>
      </c>
      <c r="AB87" s="35">
        <f t="shared" si="51"/>
        <v>12</v>
      </c>
      <c r="AD87" s="35">
        <f t="shared" si="52"/>
      </c>
      <c r="AE87" s="35">
        <f t="shared" si="66"/>
        <v>13</v>
      </c>
      <c r="AG87" s="35">
        <f t="shared" si="47"/>
      </c>
      <c r="AH87" s="35">
        <f t="shared" si="67"/>
        <v>2</v>
      </c>
      <c r="AJ87" s="35">
        <f t="shared" si="48"/>
      </c>
      <c r="AK87" s="35">
        <f t="shared" si="68"/>
        <v>7</v>
      </c>
      <c r="AM87" s="35">
        <f>IF(ISNUMBER(SMALL(#REF!,ROW()-2)),SMALL(#REF!,ROW()-2),"")</f>
      </c>
      <c r="AN87" s="35">
        <f t="shared" si="69"/>
        <v>1</v>
      </c>
      <c r="AP87" s="112" t="e">
        <f>IF(#REF!,#REF!+0,)</f>
        <v>#REF!</v>
      </c>
      <c r="AQ87" s="57">
        <f t="shared" si="49"/>
      </c>
      <c r="AS87" s="109">
        <f>IF(ISNUMBER(AP87),VLOOKUP(AP87,AQ:AR,2,FALSE),"")</f>
      </c>
      <c r="AT87" s="63"/>
      <c r="AU87" s="109">
        <f>N87</f>
      </c>
      <c r="AV87" s="35">
        <f t="shared" si="50"/>
      </c>
      <c r="AW87" s="35">
        <f t="shared" si="53"/>
        <v>8</v>
      </c>
      <c r="AX87" s="109">
        <f>IF(ISNUMBER(AU87),VLOOKUP(AU87,AV:AW,2,FALSE),"")</f>
      </c>
      <c r="AZ87" s="35">
        <f t="shared" si="54"/>
      </c>
      <c r="BA87" s="35">
        <f t="shared" si="55"/>
        <v>12</v>
      </c>
      <c r="BR87" s="109">
        <f>N87</f>
      </c>
      <c r="BS87" s="109">
        <f>SUM(G87,G88,G89)</f>
        <v>0</v>
      </c>
      <c r="BT87" s="119">
        <f>SUM(J87,J88,J89)</f>
        <v>0</v>
      </c>
      <c r="BU87" s="119">
        <f>M87</f>
      </c>
      <c r="BV87" s="119" t="e">
        <f>#REF!</f>
        <v>#REF!</v>
      </c>
      <c r="BW87" s="119">
        <f>SUM(I87,I88,I89)</f>
        <v>0</v>
      </c>
      <c r="BX87" s="119" t="e">
        <f>#REF!</f>
        <v>#REF!</v>
      </c>
      <c r="BY87" s="120">
        <f>IF(ISNUMBER(N87),CONCATENATE(BR87+10,BS87+10,BT87+10,BU87+10,BW87+10)+0,"")</f>
      </c>
      <c r="BZ87" s="120">
        <f>IF(ISNUMBER(SMALL(BY:BY,ROW()-2)),SMALL(BY:BY,ROW()-2),"")</f>
      </c>
      <c r="CA87" s="62">
        <f t="shared" si="56"/>
      </c>
      <c r="CB87" s="35">
        <f t="shared" si="57"/>
        <v>8</v>
      </c>
      <c r="CJ87" s="67"/>
      <c r="CK87" s="67"/>
      <c r="CL87" s="67" t="str">
        <f t="shared" si="58"/>
        <v> </v>
      </c>
      <c r="CM87" s="106" t="str">
        <f>VLOOKUP(L87,AJ:AK,2,FALSE)</f>
        <v> </v>
      </c>
      <c r="CN87" s="69">
        <f t="shared" si="59"/>
      </c>
      <c r="CO87" s="67"/>
      <c r="CP87" s="67"/>
      <c r="CQ87" s="67"/>
      <c r="CR87" s="68"/>
      <c r="CS87" s="68"/>
      <c r="CT87" s="68"/>
      <c r="CU87" s="68"/>
      <c r="CV87" s="68"/>
      <c r="CW87" s="68"/>
      <c r="CX87" s="68"/>
      <c r="CY87" s="68"/>
      <c r="CZ87" s="68"/>
      <c r="DA87" s="68"/>
      <c r="DB87" s="68"/>
      <c r="DC87" s="68"/>
    </row>
    <row r="88" spans="1:107" ht="12" customHeight="1">
      <c r="A88" s="15"/>
      <c r="B88" s="13">
        <f t="shared" si="42"/>
      </c>
      <c r="C88" s="28" t="str">
        <f>CONCATENATE(B89,"B")</f>
        <v>29B</v>
      </c>
      <c r="D88" s="80"/>
      <c r="E88" s="126"/>
      <c r="F88" s="45"/>
      <c r="G88" s="8">
        <f t="shared" si="43"/>
      </c>
      <c r="H88" s="49"/>
      <c r="I88" s="8">
        <f t="shared" si="44"/>
      </c>
      <c r="J88" s="45"/>
      <c r="K88" s="8">
        <f t="shared" si="45"/>
      </c>
      <c r="L88" s="116"/>
      <c r="M88" s="106"/>
      <c r="N88" s="106"/>
      <c r="O88" s="114"/>
      <c r="P88" s="19">
        <f t="shared" si="71"/>
      </c>
      <c r="Q88" s="9">
        <f t="shared" si="70"/>
      </c>
      <c r="R88" s="32"/>
      <c r="S88" s="55">
        <f t="shared" si="60"/>
      </c>
      <c r="T88" s="61">
        <f t="shared" si="61"/>
      </c>
      <c r="U88" s="33">
        <f t="shared" si="62"/>
      </c>
      <c r="V88" s="62">
        <f t="shared" si="63"/>
      </c>
      <c r="W88" s="62">
        <f t="shared" si="64"/>
      </c>
      <c r="X88" s="35">
        <f t="shared" si="65"/>
        <v>21</v>
      </c>
      <c r="AA88" s="35">
        <f t="shared" si="46"/>
      </c>
      <c r="AB88" s="35">
        <f t="shared" si="51"/>
        <v>12</v>
      </c>
      <c r="AD88" s="35">
        <f t="shared" si="52"/>
      </c>
      <c r="AE88" s="35">
        <f t="shared" si="66"/>
        <v>13</v>
      </c>
      <c r="AG88" s="35">
        <f t="shared" si="47"/>
      </c>
      <c r="AH88" s="35">
        <f t="shared" si="67"/>
        <v>2</v>
      </c>
      <c r="AJ88" s="35">
        <f t="shared" si="48"/>
      </c>
      <c r="AK88" s="35">
        <f t="shared" si="68"/>
        <v>7</v>
      </c>
      <c r="AM88" s="35">
        <f>IF(ISNUMBER(SMALL(#REF!,ROW()-2)),SMALL(#REF!,ROW()-2),"")</f>
      </c>
      <c r="AN88" s="35">
        <f t="shared" si="69"/>
        <v>1</v>
      </c>
      <c r="AP88" s="112"/>
      <c r="AQ88" s="57">
        <f t="shared" si="49"/>
      </c>
      <c r="AS88" s="109"/>
      <c r="AT88" s="63"/>
      <c r="AU88" s="109"/>
      <c r="AV88" s="35">
        <f t="shared" si="50"/>
      </c>
      <c r="AW88" s="35">
        <f t="shared" si="53"/>
        <v>8</v>
      </c>
      <c r="AX88" s="109"/>
      <c r="AZ88" s="35">
        <f t="shared" si="54"/>
      </c>
      <c r="BA88" s="35">
        <f t="shared" si="55"/>
        <v>12</v>
      </c>
      <c r="BR88" s="109"/>
      <c r="BS88" s="109"/>
      <c r="BT88" s="109"/>
      <c r="BU88" s="109"/>
      <c r="BV88" s="119"/>
      <c r="BW88" s="109"/>
      <c r="BX88" s="119"/>
      <c r="BY88" s="120"/>
      <c r="BZ88" s="120"/>
      <c r="CA88" s="62">
        <f t="shared" si="56"/>
      </c>
      <c r="CB88" s="35">
        <f t="shared" si="57"/>
        <v>8</v>
      </c>
      <c r="CJ88" s="67"/>
      <c r="CK88" s="67"/>
      <c r="CL88" s="67" t="str">
        <f t="shared" si="58"/>
        <v> </v>
      </c>
      <c r="CM88" s="106"/>
      <c r="CN88" s="69">
        <f t="shared" si="59"/>
      </c>
      <c r="CO88" s="67"/>
      <c r="CP88" s="67"/>
      <c r="CQ88" s="67"/>
      <c r="CR88" s="68"/>
      <c r="CS88" s="68"/>
      <c r="CT88" s="68"/>
      <c r="CU88" s="68"/>
      <c r="CV88" s="68"/>
      <c r="CW88" s="68"/>
      <c r="CX88" s="68"/>
      <c r="CY88" s="68"/>
      <c r="CZ88" s="68"/>
      <c r="DA88" s="68"/>
      <c r="DB88" s="68"/>
      <c r="DC88" s="68"/>
    </row>
    <row r="89" spans="1:107" ht="12" customHeight="1">
      <c r="A89" s="15"/>
      <c r="B89" s="13">
        <f t="shared" si="42"/>
        <v>29</v>
      </c>
      <c r="C89" s="28" t="str">
        <f>CONCATENATE(B89,"C")</f>
        <v>29C</v>
      </c>
      <c r="D89" s="80"/>
      <c r="E89" s="126"/>
      <c r="F89" s="45"/>
      <c r="G89" s="8">
        <f t="shared" si="43"/>
      </c>
      <c r="H89" s="49"/>
      <c r="I89" s="8">
        <f t="shared" si="44"/>
      </c>
      <c r="J89" s="45"/>
      <c r="K89" s="8">
        <f t="shared" si="45"/>
      </c>
      <c r="L89" s="116"/>
      <c r="M89" s="107"/>
      <c r="N89" s="107"/>
      <c r="O89" s="114"/>
      <c r="P89" s="19">
        <f t="shared" si="71"/>
      </c>
      <c r="Q89" s="9">
        <f t="shared" si="70"/>
      </c>
      <c r="R89" s="32"/>
      <c r="S89" s="55">
        <f t="shared" si="60"/>
      </c>
      <c r="T89" s="61">
        <f t="shared" si="61"/>
      </c>
      <c r="U89" s="33">
        <f t="shared" si="62"/>
      </c>
      <c r="V89" s="62">
        <f t="shared" si="63"/>
      </c>
      <c r="W89" s="62">
        <f t="shared" si="64"/>
      </c>
      <c r="X89" s="35">
        <f t="shared" si="65"/>
        <v>21</v>
      </c>
      <c r="AA89" s="35">
        <f t="shared" si="46"/>
      </c>
      <c r="AB89" s="35">
        <f t="shared" si="51"/>
        <v>12</v>
      </c>
      <c r="AD89" s="35">
        <f t="shared" si="52"/>
      </c>
      <c r="AE89" s="35">
        <f t="shared" si="66"/>
        <v>13</v>
      </c>
      <c r="AG89" s="35">
        <f t="shared" si="47"/>
      </c>
      <c r="AH89" s="35">
        <f t="shared" si="67"/>
        <v>2</v>
      </c>
      <c r="AJ89" s="35">
        <f t="shared" si="48"/>
      </c>
      <c r="AK89" s="35">
        <f t="shared" si="68"/>
        <v>7</v>
      </c>
      <c r="AM89" s="35">
        <f>IF(ISNUMBER(SMALL(#REF!,ROW()-2)),SMALL(#REF!,ROW()-2),"")</f>
      </c>
      <c r="AN89" s="35">
        <f t="shared" si="69"/>
        <v>1</v>
      </c>
      <c r="AP89" s="112"/>
      <c r="AQ89" s="57">
        <f t="shared" si="49"/>
      </c>
      <c r="AS89" s="109"/>
      <c r="AT89" s="63"/>
      <c r="AU89" s="109"/>
      <c r="AV89" s="35">
        <f t="shared" si="50"/>
      </c>
      <c r="AW89" s="35">
        <f t="shared" si="53"/>
        <v>8</v>
      </c>
      <c r="AX89" s="109"/>
      <c r="AZ89" s="35">
        <f t="shared" si="54"/>
      </c>
      <c r="BA89" s="35">
        <f t="shared" si="55"/>
        <v>12</v>
      </c>
      <c r="BR89" s="109"/>
      <c r="BS89" s="109"/>
      <c r="BT89" s="109"/>
      <c r="BU89" s="109"/>
      <c r="BV89" s="119"/>
      <c r="BW89" s="109"/>
      <c r="BX89" s="119"/>
      <c r="BY89" s="120"/>
      <c r="BZ89" s="120"/>
      <c r="CA89" s="62">
        <f t="shared" si="56"/>
      </c>
      <c r="CB89" s="35">
        <f t="shared" si="57"/>
        <v>8</v>
      </c>
      <c r="CJ89" s="67"/>
      <c r="CK89" s="67"/>
      <c r="CL89" s="67" t="str">
        <f t="shared" si="58"/>
        <v> </v>
      </c>
      <c r="CM89" s="107"/>
      <c r="CN89" s="69">
        <f t="shared" si="59"/>
      </c>
      <c r="CO89" s="67"/>
      <c r="CP89" s="67"/>
      <c r="CQ89" s="67"/>
      <c r="CR89" s="68"/>
      <c r="CS89" s="68"/>
      <c r="CT89" s="68"/>
      <c r="CU89" s="68"/>
      <c r="CV89" s="68"/>
      <c r="CW89" s="68"/>
      <c r="CX89" s="68"/>
      <c r="CY89" s="68"/>
      <c r="CZ89" s="68"/>
      <c r="DA89" s="68"/>
      <c r="DB89" s="68"/>
      <c r="DC89" s="68"/>
    </row>
    <row r="90" spans="1:107" ht="12" customHeight="1">
      <c r="A90" s="15"/>
      <c r="B90" s="13">
        <f t="shared" si="42"/>
      </c>
      <c r="C90" s="28" t="str">
        <f>CONCATENATE(B92,"A")</f>
        <v>30A</v>
      </c>
      <c r="D90" s="80"/>
      <c r="E90" s="126"/>
      <c r="F90" s="45"/>
      <c r="G90" s="8">
        <f t="shared" si="43"/>
      </c>
      <c r="H90" s="49"/>
      <c r="I90" s="8">
        <f t="shared" si="44"/>
      </c>
      <c r="J90" s="45"/>
      <c r="K90" s="19">
        <f t="shared" si="45"/>
      </c>
      <c r="L90" s="116"/>
      <c r="M90" s="105">
        <f>IF(ISBLANK(L90),"",IF(L90=0,$CL$2,CM90))</f>
      </c>
      <c r="N90" s="115">
        <f>IF(ISNUMBER(M90),IF(ISNUMBER(M90),IF(ISNUMBER(M90),M90+G90+G91+G92+I90+I91+I92+K90+K91+K92,""),""),"")</f>
      </c>
      <c r="O90" s="114">
        <f>IF(ISNUMBER(N90),VLOOKUP(BY90,CA:CB,2,FALSE),"")</f>
      </c>
      <c r="P90" s="19">
        <f t="shared" si="71"/>
      </c>
      <c r="Q90" s="20">
        <f t="shared" si="70"/>
      </c>
      <c r="R90" s="32"/>
      <c r="S90" s="55">
        <f t="shared" si="60"/>
      </c>
      <c r="T90" s="61">
        <f t="shared" si="61"/>
      </c>
      <c r="U90" s="33">
        <f t="shared" si="62"/>
      </c>
      <c r="V90" s="62">
        <f t="shared" si="63"/>
      </c>
      <c r="W90" s="62">
        <f t="shared" si="64"/>
      </c>
      <c r="X90" s="35">
        <f t="shared" si="65"/>
        <v>21</v>
      </c>
      <c r="AA90" s="35">
        <f t="shared" si="46"/>
      </c>
      <c r="AB90" s="35">
        <f t="shared" si="51"/>
        <v>12</v>
      </c>
      <c r="AD90" s="35">
        <f t="shared" si="52"/>
      </c>
      <c r="AE90" s="35">
        <f t="shared" si="66"/>
        <v>13</v>
      </c>
      <c r="AG90" s="35">
        <f t="shared" si="47"/>
      </c>
      <c r="AH90" s="35">
        <f t="shared" si="67"/>
        <v>2</v>
      </c>
      <c r="AJ90" s="35">
        <f t="shared" si="48"/>
      </c>
      <c r="AK90" s="35">
        <f t="shared" si="68"/>
        <v>7</v>
      </c>
      <c r="AM90" s="35">
        <f>IF(ISNUMBER(SMALL(#REF!,ROW()-2)),SMALL(#REF!,ROW()-2),"")</f>
      </c>
      <c r="AN90" s="35">
        <f t="shared" si="69"/>
        <v>1</v>
      </c>
      <c r="AP90" s="112" t="e">
        <f>IF(#REF!,#REF!+0,)</f>
        <v>#REF!</v>
      </c>
      <c r="AQ90" s="57">
        <f t="shared" si="49"/>
      </c>
      <c r="AS90" s="109">
        <f>IF(ISNUMBER(AP90),VLOOKUP(AP90,AQ:AR,2,FALSE),"")</f>
      </c>
      <c r="AT90" s="63"/>
      <c r="AU90" s="109">
        <f>N90</f>
      </c>
      <c r="AV90" s="35">
        <f t="shared" si="50"/>
      </c>
      <c r="AW90" s="35">
        <f t="shared" si="53"/>
        <v>8</v>
      </c>
      <c r="AX90" s="109">
        <f>IF(ISNUMBER(AU90),VLOOKUP(AU90,AV:AW,2,FALSE),"")</f>
      </c>
      <c r="AZ90" s="35">
        <f t="shared" si="54"/>
      </c>
      <c r="BA90" s="35">
        <f t="shared" si="55"/>
        <v>12</v>
      </c>
      <c r="BR90" s="109">
        <f>N90</f>
      </c>
      <c r="BS90" s="109">
        <f>SUM(G90,G91,G92)</f>
        <v>0</v>
      </c>
      <c r="BT90" s="119">
        <f>SUM(J90,J91,J92)</f>
        <v>0</v>
      </c>
      <c r="BU90" s="119">
        <f>M90</f>
      </c>
      <c r="BV90" s="119" t="e">
        <f>#REF!</f>
        <v>#REF!</v>
      </c>
      <c r="BW90" s="119">
        <f>SUM(I90,I91,I92)</f>
        <v>0</v>
      </c>
      <c r="BX90" s="119" t="e">
        <f>#REF!</f>
        <v>#REF!</v>
      </c>
      <c r="BY90" s="120">
        <f>IF(ISNUMBER(N90),CONCATENATE(BR90+10,BS90+10,BT90+10,BU90+10,BW90+10)+0,"")</f>
      </c>
      <c r="BZ90" s="120">
        <f>IF(ISNUMBER(SMALL(BY:BY,ROW()-2)),SMALL(BY:BY,ROW()-2),"")</f>
      </c>
      <c r="CA90" s="62">
        <f t="shared" si="56"/>
      </c>
      <c r="CB90" s="35">
        <f t="shared" si="57"/>
        <v>8</v>
      </c>
      <c r="CJ90" s="67"/>
      <c r="CK90" s="67"/>
      <c r="CL90" s="67" t="str">
        <f t="shared" si="58"/>
        <v> </v>
      </c>
      <c r="CM90" s="105" t="str">
        <f>VLOOKUP(L90,AJ:AK,2,FALSE)</f>
        <v> </v>
      </c>
      <c r="CN90" s="69">
        <f t="shared" si="59"/>
      </c>
      <c r="CO90" s="67"/>
      <c r="CP90" s="67"/>
      <c r="CQ90" s="67"/>
      <c r="CR90" s="68"/>
      <c r="CS90" s="68"/>
      <c r="CT90" s="68"/>
      <c r="CU90" s="68"/>
      <c r="CV90" s="68"/>
      <c r="CW90" s="68"/>
      <c r="CX90" s="68"/>
      <c r="CY90" s="68"/>
      <c r="CZ90" s="68"/>
      <c r="DA90" s="68"/>
      <c r="DB90" s="68"/>
      <c r="DC90" s="68"/>
    </row>
    <row r="91" spans="1:107" ht="12" customHeight="1">
      <c r="A91" s="15"/>
      <c r="B91" s="13">
        <f t="shared" si="42"/>
      </c>
      <c r="C91" s="28" t="str">
        <f>CONCATENATE(B92,"B")</f>
        <v>30B</v>
      </c>
      <c r="D91" s="80"/>
      <c r="E91" s="126"/>
      <c r="F91" s="45"/>
      <c r="G91" s="8">
        <f t="shared" si="43"/>
      </c>
      <c r="H91" s="49"/>
      <c r="I91" s="8">
        <f t="shared" si="44"/>
      </c>
      <c r="J91" s="45"/>
      <c r="K91" s="19">
        <f t="shared" si="45"/>
      </c>
      <c r="L91" s="116"/>
      <c r="M91" s="105"/>
      <c r="N91" s="106"/>
      <c r="O91" s="114"/>
      <c r="P91" s="19">
        <f t="shared" si="71"/>
      </c>
      <c r="Q91" s="20">
        <f t="shared" si="70"/>
      </c>
      <c r="R91" s="32"/>
      <c r="S91" s="55">
        <f t="shared" si="60"/>
      </c>
      <c r="T91" s="61">
        <f t="shared" si="61"/>
      </c>
      <c r="U91" s="33">
        <f t="shared" si="62"/>
      </c>
      <c r="V91" s="62">
        <f t="shared" si="63"/>
      </c>
      <c r="W91" s="62">
        <f t="shared" si="64"/>
      </c>
      <c r="X91" s="35">
        <f t="shared" si="65"/>
        <v>21</v>
      </c>
      <c r="AA91" s="35">
        <f t="shared" si="46"/>
      </c>
      <c r="AB91" s="35">
        <f t="shared" si="51"/>
        <v>12</v>
      </c>
      <c r="AD91" s="35">
        <f t="shared" si="52"/>
      </c>
      <c r="AE91" s="35">
        <f t="shared" si="66"/>
        <v>13</v>
      </c>
      <c r="AG91" s="35">
        <f t="shared" si="47"/>
      </c>
      <c r="AH91" s="35">
        <f t="shared" si="67"/>
        <v>2</v>
      </c>
      <c r="AJ91" s="35">
        <f t="shared" si="48"/>
      </c>
      <c r="AK91" s="35">
        <f t="shared" si="68"/>
        <v>7</v>
      </c>
      <c r="AM91" s="35">
        <f>IF(ISNUMBER(SMALL(#REF!,ROW()-2)),SMALL(#REF!,ROW()-2),"")</f>
      </c>
      <c r="AN91" s="35">
        <f t="shared" si="69"/>
        <v>1</v>
      </c>
      <c r="AP91" s="112"/>
      <c r="AQ91" s="57">
        <f t="shared" si="49"/>
      </c>
      <c r="AS91" s="109"/>
      <c r="AT91" s="63"/>
      <c r="AU91" s="109"/>
      <c r="AV91" s="35">
        <f t="shared" si="50"/>
      </c>
      <c r="AW91" s="35">
        <f t="shared" si="53"/>
        <v>8</v>
      </c>
      <c r="AX91" s="109"/>
      <c r="AZ91" s="35">
        <f t="shared" si="54"/>
      </c>
      <c r="BA91" s="35">
        <f t="shared" si="55"/>
        <v>12</v>
      </c>
      <c r="BR91" s="109"/>
      <c r="BS91" s="109"/>
      <c r="BT91" s="109"/>
      <c r="BU91" s="109"/>
      <c r="BV91" s="119"/>
      <c r="BW91" s="109"/>
      <c r="BX91" s="119"/>
      <c r="BY91" s="120"/>
      <c r="BZ91" s="120"/>
      <c r="CA91" s="62">
        <f t="shared" si="56"/>
      </c>
      <c r="CB91" s="35">
        <f t="shared" si="57"/>
        <v>8</v>
      </c>
      <c r="CJ91" s="67"/>
      <c r="CK91" s="67"/>
      <c r="CL91" s="67" t="str">
        <f t="shared" si="58"/>
        <v> </v>
      </c>
      <c r="CM91" s="105"/>
      <c r="CN91" s="69">
        <f t="shared" si="59"/>
      </c>
      <c r="CO91" s="67"/>
      <c r="CP91" s="67"/>
      <c r="CQ91" s="67"/>
      <c r="CR91" s="68"/>
      <c r="CS91" s="68"/>
      <c r="CT91" s="68"/>
      <c r="CU91" s="68"/>
      <c r="CV91" s="68"/>
      <c r="CW91" s="68"/>
      <c r="CX91" s="68"/>
      <c r="CY91" s="68"/>
      <c r="CZ91" s="68"/>
      <c r="DA91" s="68"/>
      <c r="DB91" s="68"/>
      <c r="DC91" s="68"/>
    </row>
    <row r="92" spans="1:107" ht="12" customHeight="1">
      <c r="A92" s="15"/>
      <c r="B92" s="13">
        <f t="shared" si="42"/>
        <v>30</v>
      </c>
      <c r="C92" s="28" t="str">
        <f>CONCATENATE(B92,"C")</f>
        <v>30C</v>
      </c>
      <c r="D92" s="80"/>
      <c r="E92" s="126"/>
      <c r="F92" s="45"/>
      <c r="G92" s="8">
        <f t="shared" si="43"/>
      </c>
      <c r="H92" s="49"/>
      <c r="I92" s="8">
        <f t="shared" si="44"/>
      </c>
      <c r="J92" s="45"/>
      <c r="K92" s="19">
        <f t="shared" si="45"/>
      </c>
      <c r="L92" s="116"/>
      <c r="M92" s="105"/>
      <c r="N92" s="107"/>
      <c r="O92" s="114"/>
      <c r="P92" s="19">
        <f t="shared" si="71"/>
      </c>
      <c r="Q92" s="20">
        <f t="shared" si="70"/>
      </c>
      <c r="R92" s="32"/>
      <c r="S92" s="55">
        <f t="shared" si="60"/>
      </c>
      <c r="T92" s="61">
        <f t="shared" si="61"/>
      </c>
      <c r="U92" s="33">
        <f t="shared" si="62"/>
      </c>
      <c r="V92" s="62">
        <f t="shared" si="63"/>
      </c>
      <c r="W92" s="62">
        <f t="shared" si="64"/>
      </c>
      <c r="X92" s="35">
        <f t="shared" si="65"/>
        <v>21</v>
      </c>
      <c r="AA92" s="35">
        <f t="shared" si="46"/>
      </c>
      <c r="AB92" s="35">
        <f t="shared" si="51"/>
        <v>12</v>
      </c>
      <c r="AD92" s="35">
        <f t="shared" si="52"/>
      </c>
      <c r="AE92" s="35">
        <f t="shared" si="66"/>
        <v>13</v>
      </c>
      <c r="AG92" s="35">
        <f t="shared" si="47"/>
      </c>
      <c r="AH92" s="35">
        <f t="shared" si="67"/>
        <v>2</v>
      </c>
      <c r="AJ92" s="35">
        <f t="shared" si="48"/>
      </c>
      <c r="AK92" s="35">
        <f t="shared" si="68"/>
        <v>7</v>
      </c>
      <c r="AM92" s="35">
        <f>IF(ISNUMBER(SMALL(#REF!,ROW()-2)),SMALL(#REF!,ROW()-2),"")</f>
      </c>
      <c r="AN92" s="35">
        <f t="shared" si="69"/>
        <v>1</v>
      </c>
      <c r="AP92" s="112"/>
      <c r="AQ92" s="57">
        <f t="shared" si="49"/>
      </c>
      <c r="AS92" s="109"/>
      <c r="AT92" s="63"/>
      <c r="AU92" s="109"/>
      <c r="AV92" s="35">
        <f t="shared" si="50"/>
      </c>
      <c r="AW92" s="35">
        <f t="shared" si="53"/>
        <v>8</v>
      </c>
      <c r="AX92" s="109"/>
      <c r="AZ92" s="35">
        <f t="shared" si="54"/>
      </c>
      <c r="BA92" s="35">
        <f t="shared" si="55"/>
        <v>12</v>
      </c>
      <c r="BR92" s="109"/>
      <c r="BS92" s="109"/>
      <c r="BT92" s="109"/>
      <c r="BU92" s="109"/>
      <c r="BV92" s="119"/>
      <c r="BW92" s="109"/>
      <c r="BX92" s="119"/>
      <c r="BY92" s="120"/>
      <c r="BZ92" s="120"/>
      <c r="CA92" s="62">
        <f t="shared" si="56"/>
      </c>
      <c r="CB92" s="35">
        <f t="shared" si="57"/>
        <v>8</v>
      </c>
      <c r="CJ92" s="67"/>
      <c r="CK92" s="67"/>
      <c r="CL92" s="67" t="str">
        <f t="shared" si="58"/>
        <v> </v>
      </c>
      <c r="CM92" s="105"/>
      <c r="CN92" s="69">
        <f t="shared" si="59"/>
      </c>
      <c r="CO92" s="67"/>
      <c r="CP92" s="67"/>
      <c r="CQ92" s="67"/>
      <c r="CR92" s="68"/>
      <c r="CS92" s="68"/>
      <c r="CT92" s="68"/>
      <c r="CU92" s="68"/>
      <c r="CV92" s="68"/>
      <c r="CW92" s="68"/>
      <c r="CX92" s="68"/>
      <c r="CY92" s="68"/>
      <c r="CZ92" s="68"/>
      <c r="DA92" s="68"/>
      <c r="DB92" s="68"/>
      <c r="DC92" s="68"/>
    </row>
    <row r="93" spans="1:107" ht="12" customHeight="1">
      <c r="A93" s="15"/>
      <c r="B93" s="13">
        <f t="shared" si="42"/>
      </c>
      <c r="C93" s="28" t="str">
        <f>CONCATENATE(B95,"A")</f>
        <v>31A</v>
      </c>
      <c r="D93" s="80"/>
      <c r="E93" s="126"/>
      <c r="F93" s="45"/>
      <c r="G93" s="8">
        <f t="shared" si="43"/>
      </c>
      <c r="H93" s="49"/>
      <c r="I93" s="8">
        <f t="shared" si="44"/>
      </c>
      <c r="J93" s="45"/>
      <c r="K93" s="30">
        <f t="shared" si="45"/>
      </c>
      <c r="L93" s="116"/>
      <c r="M93" s="106">
        <f>IF(ISBLANK(L93),"",IF(L93=0,$CL$2,CM93))</f>
      </c>
      <c r="N93" s="115">
        <f>IF(ISNUMBER(M93),IF(ISNUMBER(M93),IF(ISNUMBER(M93),M93+G93+G94+G95+I93+I94+I95+K93+K94+K95,""),""),"")</f>
      </c>
      <c r="O93" s="114">
        <f>IF(ISNUMBER(N93),VLOOKUP(BY93,CA:CB,2,FALSE),"")</f>
      </c>
      <c r="P93" s="19">
        <f t="shared" si="71"/>
      </c>
      <c r="Q93" s="9">
        <f t="shared" si="70"/>
      </c>
      <c r="R93" s="32"/>
      <c r="S93" s="55">
        <f t="shared" si="60"/>
      </c>
      <c r="T93" s="61">
        <f t="shared" si="61"/>
      </c>
      <c r="U93" s="33">
        <f t="shared" si="62"/>
      </c>
      <c r="V93" s="62">
        <f t="shared" si="63"/>
      </c>
      <c r="W93" s="62">
        <f t="shared" si="64"/>
      </c>
      <c r="X93" s="35">
        <f t="shared" si="65"/>
        <v>21</v>
      </c>
      <c r="AA93" s="35">
        <f t="shared" si="46"/>
      </c>
      <c r="AB93" s="35">
        <f t="shared" si="51"/>
        <v>12</v>
      </c>
      <c r="AD93" s="35">
        <f t="shared" si="52"/>
      </c>
      <c r="AE93" s="35">
        <f t="shared" si="66"/>
        <v>13</v>
      </c>
      <c r="AG93" s="35">
        <f t="shared" si="47"/>
      </c>
      <c r="AH93" s="35">
        <f t="shared" si="67"/>
        <v>2</v>
      </c>
      <c r="AJ93" s="35">
        <f t="shared" si="48"/>
      </c>
      <c r="AK93" s="35">
        <f t="shared" si="68"/>
        <v>7</v>
      </c>
      <c r="AM93" s="35">
        <f>IF(ISNUMBER(SMALL(#REF!,ROW()-2)),SMALL(#REF!,ROW()-2),"")</f>
      </c>
      <c r="AN93" s="35">
        <f t="shared" si="69"/>
        <v>1</v>
      </c>
      <c r="AP93" s="112" t="e">
        <f>IF(#REF!,#REF!+0,)</f>
        <v>#REF!</v>
      </c>
      <c r="AQ93" s="57">
        <f t="shared" si="49"/>
      </c>
      <c r="AS93" s="109">
        <f>IF(ISNUMBER(AP93),VLOOKUP(AP93,AQ:AR,2,FALSE),"")</f>
      </c>
      <c r="AT93" s="63"/>
      <c r="AU93" s="109">
        <f>N93</f>
      </c>
      <c r="AV93" s="35">
        <f t="shared" si="50"/>
      </c>
      <c r="AW93" s="35">
        <f t="shared" si="53"/>
        <v>8</v>
      </c>
      <c r="AX93" s="109">
        <f>IF(ISNUMBER(AU93),VLOOKUP(AU93,AV:AW,2,FALSE),"")</f>
      </c>
      <c r="AZ93" s="35">
        <f t="shared" si="54"/>
      </c>
      <c r="BA93" s="35">
        <f t="shared" si="55"/>
        <v>12</v>
      </c>
      <c r="BR93" s="109">
        <f>N93</f>
      </c>
      <c r="BS93" s="109">
        <f>SUM(G93,G94,G95)</f>
        <v>0</v>
      </c>
      <c r="BT93" s="119">
        <f>SUM(J93,J94,J95)</f>
        <v>0</v>
      </c>
      <c r="BU93" s="119">
        <f>M93</f>
      </c>
      <c r="BV93" s="119" t="e">
        <f>#REF!</f>
        <v>#REF!</v>
      </c>
      <c r="BW93" s="119">
        <f>SUM(I93,I94,I95)</f>
        <v>0</v>
      </c>
      <c r="BX93" s="119" t="e">
        <f>#REF!</f>
        <v>#REF!</v>
      </c>
      <c r="BY93" s="120">
        <f>IF(ISNUMBER(N93),CONCATENATE(BR93+10,BS93+10,BT93+10,BU93+10,BW93+10)+0,"")</f>
      </c>
      <c r="BZ93" s="120">
        <f>IF(ISNUMBER(SMALL(BY:BY,ROW()-2)),SMALL(BY:BY,ROW()-2),"")</f>
      </c>
      <c r="CA93" s="62">
        <f t="shared" si="56"/>
      </c>
      <c r="CB93" s="35">
        <f t="shared" si="57"/>
        <v>8</v>
      </c>
      <c r="CJ93" s="67"/>
      <c r="CK93" s="67"/>
      <c r="CL93" s="67" t="str">
        <f t="shared" si="58"/>
        <v> </v>
      </c>
      <c r="CM93" s="106" t="str">
        <f>VLOOKUP(L93,AJ:AK,2,FALSE)</f>
        <v> </v>
      </c>
      <c r="CN93" s="69">
        <f t="shared" si="59"/>
      </c>
      <c r="CO93" s="67"/>
      <c r="CP93" s="67"/>
      <c r="CQ93" s="67"/>
      <c r="CR93" s="68"/>
      <c r="CS93" s="68"/>
      <c r="CT93" s="68"/>
      <c r="CU93" s="68"/>
      <c r="CV93" s="68"/>
      <c r="CW93" s="68"/>
      <c r="CX93" s="68"/>
      <c r="CY93" s="68"/>
      <c r="CZ93" s="68"/>
      <c r="DA93" s="68"/>
      <c r="DB93" s="68"/>
      <c r="DC93" s="68"/>
    </row>
    <row r="94" spans="1:107" ht="12" customHeight="1">
      <c r="A94" s="15"/>
      <c r="B94" s="13">
        <f t="shared" si="42"/>
      </c>
      <c r="C94" s="28" t="str">
        <f>CONCATENATE(B95,"B")</f>
        <v>31B</v>
      </c>
      <c r="D94" s="80"/>
      <c r="E94" s="126"/>
      <c r="F94" s="45"/>
      <c r="G94" s="8">
        <f t="shared" si="43"/>
      </c>
      <c r="H94" s="49"/>
      <c r="I94" s="8">
        <f t="shared" si="44"/>
      </c>
      <c r="J94" s="45"/>
      <c r="K94" s="8">
        <f t="shared" si="45"/>
      </c>
      <c r="L94" s="116"/>
      <c r="M94" s="106"/>
      <c r="N94" s="106"/>
      <c r="O94" s="114"/>
      <c r="P94" s="19">
        <f t="shared" si="71"/>
      </c>
      <c r="Q94" s="9">
        <f t="shared" si="70"/>
      </c>
      <c r="R94" s="32"/>
      <c r="S94" s="55">
        <f t="shared" si="60"/>
      </c>
      <c r="T94" s="61">
        <f t="shared" si="61"/>
      </c>
      <c r="U94" s="33">
        <f t="shared" si="62"/>
      </c>
      <c r="V94" s="62">
        <f t="shared" si="63"/>
      </c>
      <c r="W94" s="62">
        <f t="shared" si="64"/>
      </c>
      <c r="X94" s="35">
        <f t="shared" si="65"/>
        <v>21</v>
      </c>
      <c r="AA94" s="35">
        <f t="shared" si="46"/>
      </c>
      <c r="AB94" s="35">
        <f t="shared" si="51"/>
        <v>12</v>
      </c>
      <c r="AD94" s="35">
        <f t="shared" si="52"/>
      </c>
      <c r="AE94" s="35">
        <f t="shared" si="66"/>
        <v>13</v>
      </c>
      <c r="AG94" s="35">
        <f t="shared" si="47"/>
      </c>
      <c r="AH94" s="35">
        <f t="shared" si="67"/>
        <v>2</v>
      </c>
      <c r="AJ94" s="35">
        <f t="shared" si="48"/>
      </c>
      <c r="AK94" s="35">
        <f t="shared" si="68"/>
        <v>7</v>
      </c>
      <c r="AM94" s="35">
        <f>IF(ISNUMBER(SMALL(#REF!,ROW()-2)),SMALL(#REF!,ROW()-2),"")</f>
      </c>
      <c r="AN94" s="35">
        <f t="shared" si="69"/>
        <v>1</v>
      </c>
      <c r="AP94" s="112"/>
      <c r="AQ94" s="57">
        <f t="shared" si="49"/>
      </c>
      <c r="AS94" s="109"/>
      <c r="AT94" s="63"/>
      <c r="AU94" s="109"/>
      <c r="AV94" s="35">
        <f t="shared" si="50"/>
      </c>
      <c r="AW94" s="35">
        <f t="shared" si="53"/>
        <v>8</v>
      </c>
      <c r="AX94" s="109"/>
      <c r="AZ94" s="35">
        <f t="shared" si="54"/>
      </c>
      <c r="BA94" s="35">
        <f t="shared" si="55"/>
        <v>12</v>
      </c>
      <c r="BR94" s="109"/>
      <c r="BS94" s="109"/>
      <c r="BT94" s="109"/>
      <c r="BU94" s="109"/>
      <c r="BV94" s="119"/>
      <c r="BW94" s="109"/>
      <c r="BX94" s="119"/>
      <c r="BY94" s="120"/>
      <c r="BZ94" s="120"/>
      <c r="CA94" s="62">
        <f t="shared" si="56"/>
      </c>
      <c r="CB94" s="35">
        <f t="shared" si="57"/>
        <v>8</v>
      </c>
      <c r="CJ94" s="67"/>
      <c r="CK94" s="67"/>
      <c r="CL94" s="67" t="str">
        <f t="shared" si="58"/>
        <v> </v>
      </c>
      <c r="CM94" s="106"/>
      <c r="CN94" s="69">
        <f t="shared" si="59"/>
      </c>
      <c r="CO94" s="67"/>
      <c r="CP94" s="67"/>
      <c r="CQ94" s="67"/>
      <c r="CR94" s="68"/>
      <c r="CS94" s="68"/>
      <c r="CT94" s="68"/>
      <c r="CU94" s="68"/>
      <c r="CV94" s="68"/>
      <c r="CW94" s="68"/>
      <c r="CX94" s="68"/>
      <c r="CY94" s="68"/>
      <c r="CZ94" s="68"/>
      <c r="DA94" s="68"/>
      <c r="DB94" s="68"/>
      <c r="DC94" s="68"/>
    </row>
    <row r="95" spans="1:107" ht="12" customHeight="1">
      <c r="A95" s="15"/>
      <c r="B95" s="13">
        <f t="shared" si="42"/>
        <v>31</v>
      </c>
      <c r="C95" s="28" t="str">
        <f>CONCATENATE(B95,"C")</f>
        <v>31C</v>
      </c>
      <c r="D95" s="80"/>
      <c r="E95" s="126"/>
      <c r="F95" s="45"/>
      <c r="G95" s="8">
        <f t="shared" si="43"/>
      </c>
      <c r="H95" s="49"/>
      <c r="I95" s="8">
        <f t="shared" si="44"/>
      </c>
      <c r="J95" s="45"/>
      <c r="K95" s="8">
        <f t="shared" si="45"/>
      </c>
      <c r="L95" s="116"/>
      <c r="M95" s="107"/>
      <c r="N95" s="106"/>
      <c r="O95" s="114"/>
      <c r="P95" s="19">
        <f t="shared" si="71"/>
      </c>
      <c r="Q95" s="9">
        <f t="shared" si="70"/>
      </c>
      <c r="R95" s="32"/>
      <c r="S95" s="55">
        <f t="shared" si="60"/>
      </c>
      <c r="T95" s="61">
        <f t="shared" si="61"/>
      </c>
      <c r="U95" s="33">
        <f t="shared" si="62"/>
      </c>
      <c r="V95" s="62">
        <f t="shared" si="63"/>
      </c>
      <c r="W95" s="62">
        <f t="shared" si="64"/>
      </c>
      <c r="X95" s="35">
        <f t="shared" si="65"/>
        <v>21</v>
      </c>
      <c r="AA95" s="35">
        <f t="shared" si="46"/>
      </c>
      <c r="AB95" s="35">
        <f t="shared" si="51"/>
        <v>12</v>
      </c>
      <c r="AD95" s="35">
        <f t="shared" si="52"/>
      </c>
      <c r="AE95" s="35">
        <f t="shared" si="66"/>
        <v>13</v>
      </c>
      <c r="AG95" s="35">
        <f t="shared" si="47"/>
      </c>
      <c r="AH95" s="35">
        <f t="shared" si="67"/>
        <v>2</v>
      </c>
      <c r="AJ95" s="35">
        <f t="shared" si="48"/>
      </c>
      <c r="AK95" s="35">
        <f t="shared" si="68"/>
        <v>7</v>
      </c>
      <c r="AM95" s="35">
        <f>IF(ISNUMBER(SMALL(#REF!,ROW()-2)),SMALL(#REF!,ROW()-2),"")</f>
      </c>
      <c r="AN95" s="35">
        <f t="shared" si="69"/>
        <v>1</v>
      </c>
      <c r="AP95" s="112"/>
      <c r="AQ95" s="57">
        <f t="shared" si="49"/>
      </c>
      <c r="AS95" s="109"/>
      <c r="AT95" s="63"/>
      <c r="AU95" s="109"/>
      <c r="AV95" s="35">
        <f t="shared" si="50"/>
      </c>
      <c r="AW95" s="35">
        <f t="shared" si="53"/>
        <v>8</v>
      </c>
      <c r="AX95" s="109"/>
      <c r="AZ95" s="35">
        <f t="shared" si="54"/>
      </c>
      <c r="BA95" s="35">
        <f t="shared" si="55"/>
        <v>12</v>
      </c>
      <c r="BR95" s="109"/>
      <c r="BS95" s="109"/>
      <c r="BT95" s="109"/>
      <c r="BU95" s="109"/>
      <c r="BV95" s="119"/>
      <c r="BW95" s="109"/>
      <c r="BX95" s="119"/>
      <c r="BY95" s="120"/>
      <c r="BZ95" s="120"/>
      <c r="CA95" s="62">
        <f t="shared" si="56"/>
      </c>
      <c r="CB95" s="35">
        <f t="shared" si="57"/>
        <v>8</v>
      </c>
      <c r="CJ95" s="67"/>
      <c r="CK95" s="67"/>
      <c r="CL95" s="67" t="str">
        <f t="shared" si="58"/>
        <v> </v>
      </c>
      <c r="CM95" s="107"/>
      <c r="CN95" s="69">
        <f t="shared" si="59"/>
      </c>
      <c r="CO95" s="67"/>
      <c r="CP95" s="67"/>
      <c r="CQ95" s="67"/>
      <c r="CR95" s="68"/>
      <c r="CS95" s="68"/>
      <c r="CT95" s="68"/>
      <c r="CU95" s="68"/>
      <c r="CV95" s="68"/>
      <c r="CW95" s="68"/>
      <c r="CX95" s="68"/>
      <c r="CY95" s="68"/>
      <c r="CZ95" s="68"/>
      <c r="DA95" s="68"/>
      <c r="DB95" s="68"/>
      <c r="DC95" s="68"/>
    </row>
    <row r="96" spans="1:107" ht="12" customHeight="1">
      <c r="A96" s="15"/>
      <c r="B96" s="13">
        <f t="shared" si="42"/>
      </c>
      <c r="C96" s="28" t="str">
        <f>CONCATENATE(B98,"A")</f>
        <v>32A</v>
      </c>
      <c r="D96" s="80"/>
      <c r="E96" s="126"/>
      <c r="F96" s="45"/>
      <c r="G96" s="8">
        <f t="shared" si="43"/>
      </c>
      <c r="H96" s="49"/>
      <c r="I96" s="8">
        <f t="shared" si="44"/>
      </c>
      <c r="J96" s="45"/>
      <c r="K96" s="19">
        <f t="shared" si="45"/>
      </c>
      <c r="L96" s="116"/>
      <c r="M96" s="105">
        <f>IF(ISBLANK(L96),"",IF(L96=0,$CL$2,CM96))</f>
      </c>
      <c r="N96" s="106">
        <f>IF(ISNUMBER(M96),IF(ISNUMBER(M96),IF(ISNUMBER(M96),M96+G96+G97+G98+I96+I97+I98+K96+K97+K98,""),""),"")</f>
      </c>
      <c r="O96" s="114">
        <f>IF(ISNUMBER(N96),VLOOKUP(BY96,CA:CB,2,FALSE),"")</f>
      </c>
      <c r="P96" s="19">
        <f t="shared" si="71"/>
      </c>
      <c r="Q96" s="20">
        <f t="shared" si="70"/>
      </c>
      <c r="R96" s="32"/>
      <c r="S96" s="55">
        <f t="shared" si="60"/>
      </c>
      <c r="T96" s="61">
        <f t="shared" si="61"/>
      </c>
      <c r="U96" s="33">
        <f t="shared" si="62"/>
      </c>
      <c r="V96" s="62">
        <f t="shared" si="63"/>
      </c>
      <c r="W96" s="62">
        <f t="shared" si="64"/>
      </c>
      <c r="X96" s="35">
        <f t="shared" si="65"/>
        <v>21</v>
      </c>
      <c r="AA96" s="35">
        <f t="shared" si="46"/>
      </c>
      <c r="AB96" s="35">
        <f t="shared" si="51"/>
        <v>12</v>
      </c>
      <c r="AD96" s="35">
        <f t="shared" si="52"/>
      </c>
      <c r="AE96" s="35">
        <f t="shared" si="66"/>
        <v>13</v>
      </c>
      <c r="AG96" s="35">
        <f t="shared" si="47"/>
      </c>
      <c r="AH96" s="35">
        <f t="shared" si="67"/>
        <v>2</v>
      </c>
      <c r="AJ96" s="35">
        <f t="shared" si="48"/>
      </c>
      <c r="AK96" s="35">
        <f t="shared" si="68"/>
        <v>7</v>
      </c>
      <c r="AM96" s="35">
        <f>IF(ISNUMBER(SMALL(#REF!,ROW()-2)),SMALL(#REF!,ROW()-2),"")</f>
      </c>
      <c r="AN96" s="35">
        <f t="shared" si="69"/>
        <v>1</v>
      </c>
      <c r="AP96" s="112" t="e">
        <f>IF(#REF!,#REF!+0,)</f>
        <v>#REF!</v>
      </c>
      <c r="AQ96" s="57">
        <f t="shared" si="49"/>
      </c>
      <c r="AS96" s="109">
        <f>IF(ISNUMBER(AP96),VLOOKUP(AP96,AQ:AR,2,FALSE),"")</f>
      </c>
      <c r="AT96" s="63"/>
      <c r="AU96" s="109">
        <f>N96</f>
      </c>
      <c r="AV96" s="35">
        <f t="shared" si="50"/>
      </c>
      <c r="AW96" s="35">
        <f t="shared" si="53"/>
        <v>8</v>
      </c>
      <c r="AX96" s="109">
        <f>IF(ISNUMBER(AU96),VLOOKUP(AU96,AV:AW,2,FALSE),"")</f>
      </c>
      <c r="AZ96" s="35">
        <f t="shared" si="54"/>
      </c>
      <c r="BA96" s="35">
        <f t="shared" si="55"/>
        <v>12</v>
      </c>
      <c r="BR96" s="109">
        <f>N96</f>
      </c>
      <c r="BS96" s="109">
        <f>SUM(G96,G97,G98)</f>
        <v>0</v>
      </c>
      <c r="BT96" s="119">
        <f>SUM(J96,J97,J98)</f>
        <v>0</v>
      </c>
      <c r="BU96" s="119">
        <f>M96</f>
      </c>
      <c r="BV96" s="119" t="e">
        <f>#REF!</f>
        <v>#REF!</v>
      </c>
      <c r="BW96" s="119">
        <f>SUM(I96,I97,I98)</f>
        <v>0</v>
      </c>
      <c r="BX96" s="119" t="e">
        <f>#REF!</f>
        <v>#REF!</v>
      </c>
      <c r="BY96" s="120">
        <f>IF(ISNUMBER(N96),CONCATENATE(BR96+10,BS96+10,BT96+10,BU96+10,BW96+10)+0,"")</f>
      </c>
      <c r="BZ96" s="120">
        <f>IF(ISNUMBER(SMALL(BY:BY,ROW()-2)),SMALL(BY:BY,ROW()-2),"")</f>
      </c>
      <c r="CA96" s="62">
        <f t="shared" si="56"/>
      </c>
      <c r="CB96" s="35">
        <f t="shared" si="57"/>
        <v>8</v>
      </c>
      <c r="CJ96" s="67"/>
      <c r="CK96" s="67"/>
      <c r="CL96" s="67" t="str">
        <f t="shared" si="58"/>
        <v> </v>
      </c>
      <c r="CM96" s="105" t="str">
        <f>VLOOKUP(L96,AJ:AK,2,FALSE)</f>
        <v> </v>
      </c>
      <c r="CN96" s="69">
        <f t="shared" si="59"/>
      </c>
      <c r="CO96" s="67"/>
      <c r="CP96" s="67"/>
      <c r="CQ96" s="67"/>
      <c r="CR96" s="68"/>
      <c r="CS96" s="68"/>
      <c r="CT96" s="68"/>
      <c r="CU96" s="68"/>
      <c r="CV96" s="68"/>
      <c r="CW96" s="68"/>
      <c r="CX96" s="68"/>
      <c r="CY96" s="68"/>
      <c r="CZ96" s="68"/>
      <c r="DA96" s="68"/>
      <c r="DB96" s="68"/>
      <c r="DC96" s="68"/>
    </row>
    <row r="97" spans="1:107" ht="12" customHeight="1">
      <c r="A97" s="15"/>
      <c r="B97" s="13">
        <f t="shared" si="42"/>
      </c>
      <c r="C97" s="28" t="str">
        <f>CONCATENATE(B98,"B")</f>
        <v>32B</v>
      </c>
      <c r="D97" s="80"/>
      <c r="E97" s="126"/>
      <c r="F97" s="45"/>
      <c r="G97" s="8">
        <f t="shared" si="43"/>
      </c>
      <c r="H97" s="49"/>
      <c r="I97" s="8">
        <f t="shared" si="44"/>
      </c>
      <c r="J97" s="45"/>
      <c r="K97" s="19">
        <f t="shared" si="45"/>
      </c>
      <c r="L97" s="116"/>
      <c r="M97" s="105"/>
      <c r="N97" s="106"/>
      <c r="O97" s="114"/>
      <c r="P97" s="19">
        <f t="shared" si="71"/>
      </c>
      <c r="Q97" s="20">
        <f t="shared" si="70"/>
      </c>
      <c r="R97" s="32"/>
      <c r="S97" s="55">
        <f t="shared" si="60"/>
      </c>
      <c r="T97" s="61">
        <f t="shared" si="61"/>
      </c>
      <c r="U97" s="33">
        <f t="shared" si="62"/>
      </c>
      <c r="V97" s="62">
        <f t="shared" si="63"/>
      </c>
      <c r="W97" s="62">
        <f t="shared" si="64"/>
      </c>
      <c r="X97" s="35">
        <f t="shared" si="65"/>
        <v>21</v>
      </c>
      <c r="AA97" s="35">
        <f t="shared" si="46"/>
      </c>
      <c r="AB97" s="35">
        <f t="shared" si="51"/>
        <v>12</v>
      </c>
      <c r="AD97" s="35">
        <f t="shared" si="52"/>
      </c>
      <c r="AE97" s="35">
        <f t="shared" si="66"/>
        <v>13</v>
      </c>
      <c r="AG97" s="35">
        <f t="shared" si="47"/>
      </c>
      <c r="AH97" s="35">
        <f t="shared" si="67"/>
        <v>2</v>
      </c>
      <c r="AJ97" s="35">
        <f t="shared" si="48"/>
      </c>
      <c r="AK97" s="35">
        <f t="shared" si="68"/>
        <v>7</v>
      </c>
      <c r="AM97" s="35">
        <f>IF(ISNUMBER(SMALL(#REF!,ROW()-2)),SMALL(#REF!,ROW()-2),"")</f>
      </c>
      <c r="AN97" s="35">
        <f t="shared" si="69"/>
        <v>1</v>
      </c>
      <c r="AP97" s="112"/>
      <c r="AQ97" s="57">
        <f t="shared" si="49"/>
      </c>
      <c r="AS97" s="109"/>
      <c r="AT97" s="63"/>
      <c r="AU97" s="109"/>
      <c r="AV97" s="35">
        <f t="shared" si="50"/>
      </c>
      <c r="AW97" s="35">
        <f t="shared" si="53"/>
        <v>8</v>
      </c>
      <c r="AX97" s="109"/>
      <c r="AZ97" s="35">
        <f t="shared" si="54"/>
      </c>
      <c r="BA97" s="35">
        <f t="shared" si="55"/>
        <v>12</v>
      </c>
      <c r="BR97" s="109"/>
      <c r="BS97" s="109"/>
      <c r="BT97" s="109"/>
      <c r="BU97" s="109"/>
      <c r="BV97" s="119"/>
      <c r="BW97" s="109"/>
      <c r="BX97" s="119"/>
      <c r="BY97" s="120"/>
      <c r="BZ97" s="120"/>
      <c r="CA97" s="62">
        <f t="shared" si="56"/>
      </c>
      <c r="CB97" s="35">
        <f t="shared" si="57"/>
        <v>8</v>
      </c>
      <c r="CJ97" s="67"/>
      <c r="CK97" s="67"/>
      <c r="CL97" s="67" t="str">
        <f t="shared" si="58"/>
        <v> </v>
      </c>
      <c r="CM97" s="105"/>
      <c r="CN97" s="69">
        <f t="shared" si="59"/>
      </c>
      <c r="CO97" s="67"/>
      <c r="CP97" s="67"/>
      <c r="CQ97" s="67"/>
      <c r="CR97" s="68"/>
      <c r="CS97" s="68"/>
      <c r="CT97" s="68"/>
      <c r="CU97" s="68"/>
      <c r="CV97" s="68"/>
      <c r="CW97" s="68"/>
      <c r="CX97" s="68"/>
      <c r="CY97" s="68"/>
      <c r="CZ97" s="68"/>
      <c r="DA97" s="68"/>
      <c r="DB97" s="68"/>
      <c r="DC97" s="68"/>
    </row>
    <row r="98" spans="1:107" ht="12" customHeight="1">
      <c r="A98" s="15"/>
      <c r="B98" s="13">
        <f t="shared" si="42"/>
        <v>32</v>
      </c>
      <c r="C98" s="28" t="str">
        <f>CONCATENATE(B98,"C")</f>
        <v>32C</v>
      </c>
      <c r="D98" s="80"/>
      <c r="E98" s="126"/>
      <c r="F98" s="45"/>
      <c r="G98" s="8">
        <f t="shared" si="43"/>
      </c>
      <c r="H98" s="49"/>
      <c r="I98" s="8">
        <f t="shared" si="44"/>
      </c>
      <c r="J98" s="45"/>
      <c r="K98" s="19">
        <f t="shared" si="45"/>
      </c>
      <c r="L98" s="116"/>
      <c r="M98" s="105"/>
      <c r="N98" s="106"/>
      <c r="O98" s="114"/>
      <c r="P98" s="19">
        <f t="shared" si="71"/>
      </c>
      <c r="Q98" s="20">
        <f t="shared" si="70"/>
      </c>
      <c r="R98" s="32"/>
      <c r="S98" s="55">
        <f t="shared" si="60"/>
      </c>
      <c r="T98" s="61">
        <f t="shared" si="61"/>
      </c>
      <c r="U98" s="33">
        <f t="shared" si="62"/>
      </c>
      <c r="V98" s="62">
        <f t="shared" si="63"/>
      </c>
      <c r="W98" s="62">
        <f t="shared" si="64"/>
      </c>
      <c r="X98" s="35">
        <f t="shared" si="65"/>
        <v>21</v>
      </c>
      <c r="AA98" s="35">
        <f t="shared" si="46"/>
      </c>
      <c r="AB98" s="35">
        <f t="shared" si="51"/>
        <v>12</v>
      </c>
      <c r="AD98" s="35">
        <f t="shared" si="52"/>
      </c>
      <c r="AE98" s="35">
        <f t="shared" si="66"/>
        <v>13</v>
      </c>
      <c r="AG98" s="35">
        <f t="shared" si="47"/>
      </c>
      <c r="AH98" s="35">
        <f t="shared" si="67"/>
        <v>2</v>
      </c>
      <c r="AJ98" s="35">
        <f t="shared" si="48"/>
      </c>
      <c r="AK98" s="35">
        <f t="shared" si="68"/>
        <v>7</v>
      </c>
      <c r="AM98" s="35">
        <f>IF(ISNUMBER(SMALL(#REF!,ROW()-2)),SMALL(#REF!,ROW()-2),"")</f>
      </c>
      <c r="AN98" s="35">
        <f t="shared" si="69"/>
        <v>1</v>
      </c>
      <c r="AP98" s="112"/>
      <c r="AQ98" s="57">
        <f t="shared" si="49"/>
      </c>
      <c r="AS98" s="109"/>
      <c r="AT98" s="63"/>
      <c r="AU98" s="109"/>
      <c r="AV98" s="35">
        <f t="shared" si="50"/>
      </c>
      <c r="AW98" s="35">
        <f t="shared" si="53"/>
        <v>8</v>
      </c>
      <c r="AX98" s="109"/>
      <c r="AZ98" s="35">
        <f t="shared" si="54"/>
      </c>
      <c r="BA98" s="35">
        <f t="shared" si="55"/>
        <v>12</v>
      </c>
      <c r="BR98" s="109"/>
      <c r="BS98" s="109"/>
      <c r="BT98" s="109"/>
      <c r="BU98" s="109"/>
      <c r="BV98" s="119"/>
      <c r="BW98" s="109"/>
      <c r="BX98" s="119"/>
      <c r="BY98" s="120"/>
      <c r="BZ98" s="120"/>
      <c r="CA98" s="62">
        <f t="shared" si="56"/>
      </c>
      <c r="CB98" s="35">
        <f t="shared" si="57"/>
        <v>8</v>
      </c>
      <c r="CJ98" s="67"/>
      <c r="CK98" s="67"/>
      <c r="CL98" s="67" t="str">
        <f t="shared" si="58"/>
        <v> </v>
      </c>
      <c r="CM98" s="105"/>
      <c r="CN98" s="69">
        <f t="shared" si="59"/>
      </c>
      <c r="CO98" s="67"/>
      <c r="CP98" s="67"/>
      <c r="CQ98" s="67"/>
      <c r="CR98" s="68"/>
      <c r="CS98" s="68"/>
      <c r="CT98" s="68"/>
      <c r="CU98" s="68"/>
      <c r="CV98" s="68"/>
      <c r="CW98" s="68"/>
      <c r="CX98" s="68"/>
      <c r="CY98" s="68"/>
      <c r="CZ98" s="68"/>
      <c r="DA98" s="68"/>
      <c r="DB98" s="68"/>
      <c r="DC98" s="68"/>
    </row>
    <row r="99" spans="1:107" ht="12" customHeight="1">
      <c r="A99" s="15"/>
      <c r="B99" s="13">
        <f t="shared" si="42"/>
      </c>
      <c r="C99" s="28" t="str">
        <f>CONCATENATE(B101,"A")</f>
        <v>33A</v>
      </c>
      <c r="D99" s="80"/>
      <c r="E99" s="126"/>
      <c r="F99" s="45"/>
      <c r="G99" s="8">
        <f aca="true" t="shared" si="72" ref="G99:G130">IF(ISBLANK(F99),"",IF(F99=0,$CK$2,CL99))</f>
      </c>
      <c r="H99" s="49"/>
      <c r="I99" s="8">
        <f aca="true" t="shared" si="73" ref="I99:I130">IF(ISBLANK(H99),"",IF(H99=0,$CO$2,CN99))</f>
      </c>
      <c r="J99" s="45"/>
      <c r="K99" s="30">
        <f aca="true" t="shared" si="74" ref="K99:K130">IF(ISNUMBER(J99),VLOOKUP(J99,AG$1:AH$65536,2,FALSE),"")</f>
      </c>
      <c r="L99" s="116"/>
      <c r="M99" s="106">
        <f>IF(ISBLANK(L99),"",IF(L99=0,$CL$2,CM99))</f>
      </c>
      <c r="N99" s="106">
        <f>IF(ISNUMBER(M99),IF(ISNUMBER(M99),IF(ISNUMBER(M99),M99+G99+G100+G101+I99+I100+I101+K99+K100+K101,""),""),"")</f>
      </c>
      <c r="O99" s="114">
        <f>IF(ISNUMBER(N99),VLOOKUP(BY99,CA:CB,2,FALSE),"")</f>
      </c>
      <c r="P99" s="19">
        <f t="shared" si="71"/>
      </c>
      <c r="Q99" s="9">
        <f t="shared" si="70"/>
      </c>
      <c r="R99" s="32"/>
      <c r="S99" s="55">
        <f t="shared" si="60"/>
      </c>
      <c r="T99" s="61">
        <f t="shared" si="61"/>
      </c>
      <c r="U99" s="33">
        <f t="shared" si="62"/>
      </c>
      <c r="V99" s="62">
        <f t="shared" si="63"/>
      </c>
      <c r="W99" s="62">
        <f t="shared" si="64"/>
      </c>
      <c r="X99" s="35">
        <f t="shared" si="65"/>
        <v>21</v>
      </c>
      <c r="AA99" s="35">
        <f aca="true" t="shared" si="75" ref="AA99:AA130">IF(ISNUMBER(LARGE(F$1:F$65536,ROW()-2)),LARGE(F$1:F$65536,ROW()-2),"")</f>
      </c>
      <c r="AB99" s="35">
        <f t="shared" si="51"/>
        <v>12</v>
      </c>
      <c r="AD99" s="35">
        <f t="shared" si="52"/>
      </c>
      <c r="AE99" s="35">
        <f t="shared" si="66"/>
        <v>13</v>
      </c>
      <c r="AG99" s="35">
        <f aca="true" t="shared" si="76" ref="AG99:AG130">IF(ISNUMBER(SMALL(J$1:J$65536,ROW()-2)),SMALL(J$1:J$65536,ROW()-2),"")</f>
      </c>
      <c r="AH99" s="35">
        <f t="shared" si="67"/>
        <v>2</v>
      </c>
      <c r="AJ99" s="35">
        <f aca="true" t="shared" si="77" ref="AJ99:AJ130">IF(ISNUMBER(LARGE(L$1:L$65536,ROW()-2)),LARGE(L$1:L$65536,ROW()-2),"")</f>
      </c>
      <c r="AK99" s="35">
        <f t="shared" si="68"/>
        <v>7</v>
      </c>
      <c r="AM99" s="35">
        <f>IF(ISNUMBER(SMALL(#REF!,ROW()-2)),SMALL(#REF!,ROW()-2),"")</f>
      </c>
      <c r="AN99" s="35">
        <f t="shared" si="69"/>
        <v>1</v>
      </c>
      <c r="AP99" s="112" t="e">
        <f>IF(#REF!,#REF!+0,)</f>
        <v>#REF!</v>
      </c>
      <c r="AQ99" s="57">
        <f aca="true" t="shared" si="78" ref="AQ99:AQ130">IF(ISNUMBER(LARGE(AP$1:AP$65536,ROW()-2)),LARGE(AP$1:AP$65536,ROW()-2),"")</f>
      </c>
      <c r="AS99" s="109">
        <f>IF(ISNUMBER(AP99),VLOOKUP(AP99,AQ:AR,2,FALSE),"")</f>
      </c>
      <c r="AT99" s="63"/>
      <c r="AU99" s="109">
        <f>N99</f>
      </c>
      <c r="AV99" s="35">
        <f aca="true" t="shared" si="79" ref="AV99:AV130">IF(ISNUMBER(SMALL(N$1:N$65536,ROW()-2)),SMALL(N$1:N$65536,ROW()-2),"")</f>
      </c>
      <c r="AW99" s="35">
        <f t="shared" si="53"/>
        <v>8</v>
      </c>
      <c r="AX99" s="109">
        <f>IF(ISNUMBER(AU99),VLOOKUP(AU99,AV:AW,2,FALSE),"")</f>
      </c>
      <c r="AZ99" s="35">
        <f t="shared" si="54"/>
      </c>
      <c r="BA99" s="35">
        <f t="shared" si="55"/>
        <v>12</v>
      </c>
      <c r="BR99" s="109">
        <f>N99</f>
      </c>
      <c r="BS99" s="109">
        <f>SUM(G99,G100,G101)</f>
        <v>0</v>
      </c>
      <c r="BT99" s="119">
        <f>SUM(J99,J100,J101)</f>
        <v>0</v>
      </c>
      <c r="BU99" s="119">
        <f>M99</f>
      </c>
      <c r="BV99" s="119" t="e">
        <f>#REF!</f>
        <v>#REF!</v>
      </c>
      <c r="BW99" s="119">
        <f>SUM(I99,I100,I101)</f>
        <v>0</v>
      </c>
      <c r="BX99" s="119" t="e">
        <f>#REF!</f>
        <v>#REF!</v>
      </c>
      <c r="BY99" s="120">
        <f>IF(ISNUMBER(N99),CONCATENATE(BR99+10,BS99+10,BT99+10,BU99+10,BW99+10)+0,"")</f>
      </c>
      <c r="BZ99" s="120">
        <f>IF(ISNUMBER(SMALL(BY:BY,ROW()-2)),SMALL(BY:BY,ROW()-2),"")</f>
      </c>
      <c r="CA99" s="62">
        <f t="shared" si="56"/>
      </c>
      <c r="CB99" s="35">
        <f t="shared" si="57"/>
        <v>8</v>
      </c>
      <c r="CJ99" s="67"/>
      <c r="CK99" s="67"/>
      <c r="CL99" s="67" t="str">
        <f t="shared" si="58"/>
        <v> </v>
      </c>
      <c r="CM99" s="106" t="str">
        <f>VLOOKUP(L99,AJ:AK,2,FALSE)</f>
        <v> </v>
      </c>
      <c r="CN99" s="69">
        <f t="shared" si="59"/>
      </c>
      <c r="CO99" s="67"/>
      <c r="CP99" s="67"/>
      <c r="CQ99" s="67"/>
      <c r="CR99" s="68"/>
      <c r="CS99" s="68"/>
      <c r="CT99" s="68"/>
      <c r="CU99" s="68"/>
      <c r="CV99" s="68"/>
      <c r="CW99" s="68"/>
      <c r="CX99" s="68"/>
      <c r="CY99" s="68"/>
      <c r="CZ99" s="68"/>
      <c r="DA99" s="68"/>
      <c r="DB99" s="68"/>
      <c r="DC99" s="68"/>
    </row>
    <row r="100" spans="1:107" ht="12" customHeight="1">
      <c r="A100" s="15"/>
      <c r="B100" s="13">
        <f t="shared" si="42"/>
      </c>
      <c r="C100" s="28" t="str">
        <f>CONCATENATE(B101,"B")</f>
        <v>33B</v>
      </c>
      <c r="D100" s="80"/>
      <c r="E100" s="126"/>
      <c r="F100" s="45"/>
      <c r="G100" s="8">
        <f t="shared" si="72"/>
      </c>
      <c r="H100" s="49"/>
      <c r="I100" s="8">
        <f t="shared" si="73"/>
      </c>
      <c r="J100" s="45"/>
      <c r="K100" s="8">
        <f t="shared" si="74"/>
      </c>
      <c r="L100" s="116"/>
      <c r="M100" s="106"/>
      <c r="N100" s="106"/>
      <c r="O100" s="114"/>
      <c r="P100" s="19">
        <f t="shared" si="71"/>
      </c>
      <c r="Q100" s="9">
        <f t="shared" si="70"/>
      </c>
      <c r="R100" s="32"/>
      <c r="S100" s="55">
        <f t="shared" si="60"/>
      </c>
      <c r="T100" s="61">
        <f t="shared" si="61"/>
      </c>
      <c r="U100" s="33">
        <f t="shared" si="62"/>
      </c>
      <c r="V100" s="62">
        <f t="shared" si="63"/>
      </c>
      <c r="W100" s="62">
        <f t="shared" si="64"/>
      </c>
      <c r="X100" s="35">
        <f t="shared" si="65"/>
        <v>21</v>
      </c>
      <c r="AA100" s="35">
        <f t="shared" si="75"/>
      </c>
      <c r="AB100" s="35">
        <f aca="true" t="shared" si="80" ref="AB100:AB131">IF(AA99&lt;&gt;AA100,AB99+1,AB99)</f>
        <v>12</v>
      </c>
      <c r="AD100" s="35">
        <f t="shared" si="52"/>
      </c>
      <c r="AE100" s="35">
        <f t="shared" si="66"/>
        <v>13</v>
      </c>
      <c r="AG100" s="35">
        <f t="shared" si="76"/>
      </c>
      <c r="AH100" s="35">
        <f t="shared" si="67"/>
        <v>2</v>
      </c>
      <c r="AJ100" s="35">
        <f t="shared" si="77"/>
      </c>
      <c r="AK100" s="35">
        <f t="shared" si="68"/>
        <v>7</v>
      </c>
      <c r="AM100" s="35">
        <f>IF(ISNUMBER(SMALL(#REF!,ROW()-2)),SMALL(#REF!,ROW()-2),"")</f>
      </c>
      <c r="AN100" s="35">
        <f t="shared" si="69"/>
        <v>1</v>
      </c>
      <c r="AP100" s="112"/>
      <c r="AQ100" s="57">
        <f t="shared" si="78"/>
      </c>
      <c r="AS100" s="109"/>
      <c r="AT100" s="63"/>
      <c r="AU100" s="109"/>
      <c r="AV100" s="35">
        <f t="shared" si="79"/>
      </c>
      <c r="AW100" s="35">
        <f t="shared" si="53"/>
        <v>8</v>
      </c>
      <c r="AX100" s="109"/>
      <c r="AZ100" s="35">
        <f t="shared" si="54"/>
      </c>
      <c r="BA100" s="35">
        <f t="shared" si="55"/>
        <v>12</v>
      </c>
      <c r="BR100" s="109"/>
      <c r="BS100" s="109"/>
      <c r="BT100" s="109"/>
      <c r="BU100" s="109"/>
      <c r="BV100" s="119"/>
      <c r="BW100" s="109"/>
      <c r="BX100" s="119"/>
      <c r="BY100" s="120"/>
      <c r="BZ100" s="120"/>
      <c r="CA100" s="62">
        <f t="shared" si="56"/>
      </c>
      <c r="CB100" s="35">
        <f t="shared" si="57"/>
        <v>8</v>
      </c>
      <c r="CJ100" s="67"/>
      <c r="CK100" s="67"/>
      <c r="CL100" s="67" t="str">
        <f t="shared" si="58"/>
        <v> </v>
      </c>
      <c r="CM100" s="106"/>
      <c r="CN100" s="69">
        <f t="shared" si="59"/>
      </c>
      <c r="CO100" s="67"/>
      <c r="CP100" s="67"/>
      <c r="CQ100" s="67"/>
      <c r="CR100" s="68"/>
      <c r="CS100" s="68"/>
      <c r="CT100" s="68"/>
      <c r="CU100" s="68"/>
      <c r="CV100" s="68"/>
      <c r="CW100" s="68"/>
      <c r="CX100" s="68"/>
      <c r="CY100" s="68"/>
      <c r="CZ100" s="68"/>
      <c r="DA100" s="68"/>
      <c r="DB100" s="68"/>
      <c r="DC100" s="68"/>
    </row>
    <row r="101" spans="1:107" ht="12" customHeight="1">
      <c r="A101" s="15"/>
      <c r="B101" s="13">
        <f t="shared" si="42"/>
        <v>33</v>
      </c>
      <c r="C101" s="28" t="str">
        <f>CONCATENATE(B101,"C")</f>
        <v>33C</v>
      </c>
      <c r="D101" s="80"/>
      <c r="E101" s="126"/>
      <c r="F101" s="45"/>
      <c r="G101" s="8">
        <f t="shared" si="72"/>
      </c>
      <c r="H101" s="49"/>
      <c r="I101" s="8">
        <f t="shared" si="73"/>
      </c>
      <c r="J101" s="45"/>
      <c r="K101" s="8">
        <f t="shared" si="74"/>
      </c>
      <c r="L101" s="116"/>
      <c r="M101" s="107"/>
      <c r="N101" s="106"/>
      <c r="O101" s="114"/>
      <c r="P101" s="19">
        <f t="shared" si="71"/>
      </c>
      <c r="Q101" s="9">
        <f t="shared" si="70"/>
      </c>
      <c r="R101" s="32"/>
      <c r="S101" s="55">
        <f t="shared" si="60"/>
      </c>
      <c r="T101" s="61">
        <f t="shared" si="61"/>
      </c>
      <c r="U101" s="33">
        <f t="shared" si="62"/>
      </c>
      <c r="V101" s="62">
        <f t="shared" si="63"/>
      </c>
      <c r="W101" s="62">
        <f t="shared" si="64"/>
      </c>
      <c r="X101" s="35">
        <f t="shared" si="65"/>
        <v>21</v>
      </c>
      <c r="AA101" s="35">
        <f t="shared" si="75"/>
      </c>
      <c r="AB101" s="35">
        <f t="shared" si="80"/>
        <v>12</v>
      </c>
      <c r="AD101" s="35">
        <f t="shared" si="52"/>
      </c>
      <c r="AE101" s="35">
        <f t="shared" si="66"/>
        <v>13</v>
      </c>
      <c r="AG101" s="35">
        <f t="shared" si="76"/>
      </c>
      <c r="AH101" s="35">
        <f t="shared" si="67"/>
        <v>2</v>
      </c>
      <c r="AJ101" s="35">
        <f t="shared" si="77"/>
      </c>
      <c r="AK101" s="35">
        <f t="shared" si="68"/>
        <v>7</v>
      </c>
      <c r="AM101" s="35">
        <f>IF(ISNUMBER(SMALL(#REF!,ROW()-2)),SMALL(#REF!,ROW()-2),"")</f>
      </c>
      <c r="AN101" s="35">
        <f t="shared" si="69"/>
        <v>1</v>
      </c>
      <c r="AP101" s="112"/>
      <c r="AQ101" s="57">
        <f t="shared" si="78"/>
      </c>
      <c r="AS101" s="109"/>
      <c r="AT101" s="63"/>
      <c r="AU101" s="109"/>
      <c r="AV101" s="35">
        <f t="shared" si="79"/>
      </c>
      <c r="AW101" s="35">
        <f t="shared" si="53"/>
        <v>8</v>
      </c>
      <c r="AX101" s="109"/>
      <c r="AZ101" s="35">
        <f t="shared" si="54"/>
      </c>
      <c r="BA101" s="35">
        <f t="shared" si="55"/>
        <v>12</v>
      </c>
      <c r="BR101" s="109"/>
      <c r="BS101" s="109"/>
      <c r="BT101" s="109"/>
      <c r="BU101" s="109"/>
      <c r="BV101" s="119"/>
      <c r="BW101" s="109"/>
      <c r="BX101" s="119"/>
      <c r="BY101" s="120"/>
      <c r="BZ101" s="120"/>
      <c r="CA101" s="62">
        <f t="shared" si="56"/>
      </c>
      <c r="CB101" s="35">
        <f t="shared" si="57"/>
        <v>8</v>
      </c>
      <c r="CJ101" s="67"/>
      <c r="CK101" s="67"/>
      <c r="CL101" s="67" t="str">
        <f t="shared" si="58"/>
        <v> </v>
      </c>
      <c r="CM101" s="107"/>
      <c r="CN101" s="69">
        <f t="shared" si="59"/>
      </c>
      <c r="CO101" s="67"/>
      <c r="CP101" s="67"/>
      <c r="CQ101" s="67"/>
      <c r="CR101" s="68"/>
      <c r="CS101" s="68"/>
      <c r="CT101" s="68"/>
      <c r="CU101" s="68"/>
      <c r="CV101" s="68"/>
      <c r="CW101" s="68"/>
      <c r="CX101" s="68"/>
      <c r="CY101" s="68"/>
      <c r="CZ101" s="68"/>
      <c r="DA101" s="68"/>
      <c r="DB101" s="68"/>
      <c r="DC101" s="68"/>
    </row>
    <row r="102" spans="1:107" ht="12" customHeight="1">
      <c r="A102" s="15"/>
      <c r="B102" s="13">
        <f t="shared" si="42"/>
      </c>
      <c r="C102" s="28" t="str">
        <f>CONCATENATE(B104,"A")</f>
        <v>34A</v>
      </c>
      <c r="D102" s="80"/>
      <c r="E102" s="126"/>
      <c r="F102" s="45"/>
      <c r="G102" s="8">
        <f t="shared" si="72"/>
      </c>
      <c r="H102" s="49"/>
      <c r="I102" s="8">
        <f t="shared" si="73"/>
      </c>
      <c r="J102" s="45"/>
      <c r="K102" s="19">
        <f t="shared" si="74"/>
      </c>
      <c r="L102" s="116"/>
      <c r="M102" s="105">
        <f>IF(ISBLANK(L102),"",IF(L102=0,$CL$2,CM102))</f>
      </c>
      <c r="N102" s="106">
        <f>IF(ISNUMBER(M102),IF(ISNUMBER(M102),IF(ISNUMBER(M102),M102+G102+G103+G104+I102+I103+I104+K102+K103+K104,""),""),"")</f>
      </c>
      <c r="O102" s="114">
        <f>IF(ISNUMBER(N102),VLOOKUP(BY102,CA:CB,2,FALSE),"")</f>
      </c>
      <c r="P102" s="19">
        <f t="shared" si="71"/>
      </c>
      <c r="Q102" s="20">
        <f t="shared" si="70"/>
      </c>
      <c r="R102" s="32"/>
      <c r="S102" s="55">
        <f t="shared" si="60"/>
      </c>
      <c r="T102" s="61">
        <f t="shared" si="61"/>
      </c>
      <c r="U102" s="33">
        <f t="shared" si="62"/>
      </c>
      <c r="V102" s="62">
        <f t="shared" si="63"/>
      </c>
      <c r="W102" s="62">
        <f t="shared" si="64"/>
      </c>
      <c r="X102" s="35">
        <f t="shared" si="65"/>
        <v>21</v>
      </c>
      <c r="AA102" s="35">
        <f t="shared" si="75"/>
      </c>
      <c r="AB102" s="35">
        <f t="shared" si="80"/>
        <v>12</v>
      </c>
      <c r="AD102" s="35">
        <f t="shared" si="52"/>
      </c>
      <c r="AE102" s="35">
        <f t="shared" si="66"/>
        <v>13</v>
      </c>
      <c r="AG102" s="35">
        <f t="shared" si="76"/>
      </c>
      <c r="AH102" s="35">
        <f t="shared" si="67"/>
        <v>2</v>
      </c>
      <c r="AJ102" s="35">
        <f t="shared" si="77"/>
      </c>
      <c r="AK102" s="35">
        <f t="shared" si="68"/>
        <v>7</v>
      </c>
      <c r="AM102" s="35">
        <f>IF(ISNUMBER(SMALL(#REF!,ROW()-2)),SMALL(#REF!,ROW()-2),"")</f>
      </c>
      <c r="AN102" s="35">
        <f t="shared" si="69"/>
        <v>1</v>
      </c>
      <c r="AP102" s="112" t="e">
        <f>IF(#REF!,#REF!+0,)</f>
        <v>#REF!</v>
      </c>
      <c r="AQ102" s="57">
        <f t="shared" si="78"/>
      </c>
      <c r="AS102" s="109">
        <f>IF(ISNUMBER(AP102),VLOOKUP(AP102,AQ:AR,2,FALSE),"")</f>
      </c>
      <c r="AT102" s="63"/>
      <c r="AU102" s="109">
        <f>N102</f>
      </c>
      <c r="AV102" s="35">
        <f t="shared" si="79"/>
      </c>
      <c r="AW102" s="35">
        <f t="shared" si="53"/>
        <v>8</v>
      </c>
      <c r="AX102" s="109">
        <f>IF(ISNUMBER(AU102),VLOOKUP(AU102,AV:AW,2,FALSE),"")</f>
      </c>
      <c r="AZ102" s="35">
        <f t="shared" si="54"/>
      </c>
      <c r="BA102" s="35">
        <f t="shared" si="55"/>
        <v>12</v>
      </c>
      <c r="BR102" s="109">
        <f>N102</f>
      </c>
      <c r="BS102" s="109">
        <f>SUM(G102,G103,G104)</f>
        <v>0</v>
      </c>
      <c r="BT102" s="119">
        <f>SUM(J102,J103,J104)</f>
        <v>0</v>
      </c>
      <c r="BU102" s="119">
        <f>M102</f>
      </c>
      <c r="BV102" s="119" t="e">
        <f>#REF!</f>
        <v>#REF!</v>
      </c>
      <c r="BW102" s="119">
        <f>SUM(I102,I103,I104)</f>
        <v>0</v>
      </c>
      <c r="BX102" s="119" t="e">
        <f>#REF!</f>
        <v>#REF!</v>
      </c>
      <c r="BY102" s="120">
        <f>IF(ISNUMBER(N102),CONCATENATE(BR102+10,BS102+10,BT102+10,BU102+10,BW102+10)+0,"")</f>
      </c>
      <c r="BZ102" s="120">
        <f>IF(ISNUMBER(SMALL(BY:BY,ROW()-2)),SMALL(BY:BY,ROW()-2),"")</f>
      </c>
      <c r="CA102" s="62">
        <f t="shared" si="56"/>
      </c>
      <c r="CB102" s="35">
        <f t="shared" si="57"/>
        <v>8</v>
      </c>
      <c r="CJ102" s="67"/>
      <c r="CK102" s="67"/>
      <c r="CL102" s="67" t="str">
        <f t="shared" si="58"/>
        <v> </v>
      </c>
      <c r="CM102" s="105" t="str">
        <f>VLOOKUP(L102,AJ:AK,2,FALSE)</f>
        <v> </v>
      </c>
      <c r="CN102" s="69">
        <f t="shared" si="59"/>
      </c>
      <c r="CO102" s="67"/>
      <c r="CP102" s="67"/>
      <c r="CQ102" s="67"/>
      <c r="CR102" s="68"/>
      <c r="CS102" s="68"/>
      <c r="CT102" s="68"/>
      <c r="CU102" s="68"/>
      <c r="CV102" s="68"/>
      <c r="CW102" s="68"/>
      <c r="CX102" s="68"/>
      <c r="CY102" s="68"/>
      <c r="CZ102" s="68"/>
      <c r="DA102" s="68"/>
      <c r="DB102" s="68"/>
      <c r="DC102" s="68"/>
    </row>
    <row r="103" spans="1:107" ht="12" customHeight="1">
      <c r="A103" s="15"/>
      <c r="B103" s="13">
        <f t="shared" si="42"/>
      </c>
      <c r="C103" s="28" t="str">
        <f>CONCATENATE(B104,"B")</f>
        <v>34B</v>
      </c>
      <c r="D103" s="80"/>
      <c r="E103" s="126"/>
      <c r="F103" s="45"/>
      <c r="G103" s="8">
        <f t="shared" si="72"/>
      </c>
      <c r="H103" s="49"/>
      <c r="I103" s="8">
        <f t="shared" si="73"/>
      </c>
      <c r="J103" s="45"/>
      <c r="K103" s="19">
        <f t="shared" si="74"/>
      </c>
      <c r="L103" s="116"/>
      <c r="M103" s="105"/>
      <c r="N103" s="106"/>
      <c r="O103" s="114"/>
      <c r="P103" s="19">
        <f t="shared" si="71"/>
      </c>
      <c r="Q103" s="20">
        <f t="shared" si="70"/>
      </c>
      <c r="R103" s="32"/>
      <c r="S103" s="55">
        <f t="shared" si="60"/>
      </c>
      <c r="T103" s="61">
        <f t="shared" si="61"/>
      </c>
      <c r="U103" s="33">
        <f t="shared" si="62"/>
      </c>
      <c r="V103" s="62">
        <f t="shared" si="63"/>
      </c>
      <c r="W103" s="62">
        <f t="shared" si="64"/>
      </c>
      <c r="X103" s="35">
        <f t="shared" si="65"/>
        <v>21</v>
      </c>
      <c r="AA103" s="35">
        <f t="shared" si="75"/>
      </c>
      <c r="AB103" s="35">
        <f t="shared" si="80"/>
        <v>12</v>
      </c>
      <c r="AD103" s="35">
        <f t="shared" si="52"/>
      </c>
      <c r="AE103" s="35">
        <f t="shared" si="66"/>
        <v>13</v>
      </c>
      <c r="AG103" s="35">
        <f t="shared" si="76"/>
      </c>
      <c r="AH103" s="35">
        <f t="shared" si="67"/>
        <v>2</v>
      </c>
      <c r="AJ103" s="35">
        <f t="shared" si="77"/>
      </c>
      <c r="AK103" s="35">
        <f t="shared" si="68"/>
        <v>7</v>
      </c>
      <c r="AM103" s="35">
        <f>IF(ISNUMBER(SMALL(#REF!,ROW()-2)),SMALL(#REF!,ROW()-2),"")</f>
      </c>
      <c r="AN103" s="35">
        <f t="shared" si="69"/>
        <v>1</v>
      </c>
      <c r="AP103" s="112"/>
      <c r="AQ103" s="57">
        <f t="shared" si="78"/>
      </c>
      <c r="AS103" s="109"/>
      <c r="AT103" s="63"/>
      <c r="AU103" s="109"/>
      <c r="AV103" s="35">
        <f t="shared" si="79"/>
      </c>
      <c r="AW103" s="35">
        <f t="shared" si="53"/>
        <v>8</v>
      </c>
      <c r="AX103" s="109"/>
      <c r="AZ103" s="35">
        <f t="shared" si="54"/>
      </c>
      <c r="BA103" s="35">
        <f t="shared" si="55"/>
        <v>12</v>
      </c>
      <c r="BR103" s="109"/>
      <c r="BS103" s="109"/>
      <c r="BT103" s="109"/>
      <c r="BU103" s="109"/>
      <c r="BV103" s="119"/>
      <c r="BW103" s="109"/>
      <c r="BX103" s="119"/>
      <c r="BY103" s="120"/>
      <c r="BZ103" s="120"/>
      <c r="CA103" s="62">
        <f t="shared" si="56"/>
      </c>
      <c r="CB103" s="35">
        <f t="shared" si="57"/>
        <v>8</v>
      </c>
      <c r="CJ103" s="67"/>
      <c r="CK103" s="67"/>
      <c r="CL103" s="67" t="str">
        <f t="shared" si="58"/>
        <v> </v>
      </c>
      <c r="CM103" s="105"/>
      <c r="CN103" s="69">
        <f t="shared" si="59"/>
      </c>
      <c r="CO103" s="67"/>
      <c r="CP103" s="67"/>
      <c r="CQ103" s="67"/>
      <c r="CR103" s="68"/>
      <c r="CS103" s="68"/>
      <c r="CT103" s="68"/>
      <c r="CU103" s="68"/>
      <c r="CV103" s="68"/>
      <c r="CW103" s="68"/>
      <c r="CX103" s="68"/>
      <c r="CY103" s="68"/>
      <c r="CZ103" s="68"/>
      <c r="DA103" s="68"/>
      <c r="DB103" s="68"/>
      <c r="DC103" s="68"/>
    </row>
    <row r="104" spans="1:107" ht="12" customHeight="1">
      <c r="A104" s="15"/>
      <c r="B104" s="13">
        <f t="shared" si="42"/>
        <v>34</v>
      </c>
      <c r="C104" s="28" t="str">
        <f>CONCATENATE(B104,"C")</f>
        <v>34C</v>
      </c>
      <c r="D104" s="80"/>
      <c r="E104" s="126"/>
      <c r="F104" s="45"/>
      <c r="G104" s="8">
        <f t="shared" si="72"/>
      </c>
      <c r="H104" s="49"/>
      <c r="I104" s="8">
        <f t="shared" si="73"/>
      </c>
      <c r="J104" s="45"/>
      <c r="K104" s="19">
        <f t="shared" si="74"/>
      </c>
      <c r="L104" s="116"/>
      <c r="M104" s="105"/>
      <c r="N104" s="106"/>
      <c r="O104" s="114"/>
      <c r="P104" s="19">
        <f t="shared" si="71"/>
      </c>
      <c r="Q104" s="20">
        <f t="shared" si="70"/>
      </c>
      <c r="R104" s="32"/>
      <c r="S104" s="55">
        <f t="shared" si="60"/>
      </c>
      <c r="T104" s="61">
        <f t="shared" si="61"/>
      </c>
      <c r="U104" s="33">
        <f t="shared" si="62"/>
      </c>
      <c r="V104" s="62">
        <f t="shared" si="63"/>
      </c>
      <c r="W104" s="62">
        <f t="shared" si="64"/>
      </c>
      <c r="X104" s="35">
        <f t="shared" si="65"/>
        <v>21</v>
      </c>
      <c r="AA104" s="35">
        <f t="shared" si="75"/>
      </c>
      <c r="AB104" s="35">
        <f t="shared" si="80"/>
        <v>12</v>
      </c>
      <c r="AD104" s="35">
        <f t="shared" si="52"/>
      </c>
      <c r="AE104" s="35">
        <f t="shared" si="66"/>
        <v>13</v>
      </c>
      <c r="AG104" s="35">
        <f t="shared" si="76"/>
      </c>
      <c r="AH104" s="35">
        <f t="shared" si="67"/>
        <v>2</v>
      </c>
      <c r="AJ104" s="35">
        <f t="shared" si="77"/>
      </c>
      <c r="AK104" s="35">
        <f t="shared" si="68"/>
        <v>7</v>
      </c>
      <c r="AM104" s="35">
        <f>IF(ISNUMBER(SMALL(#REF!,ROW()-2)),SMALL(#REF!,ROW()-2),"")</f>
      </c>
      <c r="AN104" s="35">
        <f t="shared" si="69"/>
        <v>1</v>
      </c>
      <c r="AP104" s="112"/>
      <c r="AQ104" s="57">
        <f t="shared" si="78"/>
      </c>
      <c r="AS104" s="109"/>
      <c r="AT104" s="63"/>
      <c r="AU104" s="109"/>
      <c r="AV104" s="35">
        <f t="shared" si="79"/>
      </c>
      <c r="AW104" s="35">
        <f t="shared" si="53"/>
        <v>8</v>
      </c>
      <c r="AX104" s="109"/>
      <c r="AZ104" s="35">
        <f t="shared" si="54"/>
      </c>
      <c r="BA104" s="35">
        <f t="shared" si="55"/>
        <v>12</v>
      </c>
      <c r="BR104" s="109"/>
      <c r="BS104" s="109"/>
      <c r="BT104" s="109"/>
      <c r="BU104" s="109"/>
      <c r="BV104" s="119"/>
      <c r="BW104" s="109"/>
      <c r="BX104" s="119"/>
      <c r="BY104" s="120"/>
      <c r="BZ104" s="120"/>
      <c r="CA104" s="62">
        <f t="shared" si="56"/>
      </c>
      <c r="CB104" s="35">
        <f t="shared" si="57"/>
        <v>8</v>
      </c>
      <c r="CJ104" s="67"/>
      <c r="CK104" s="67"/>
      <c r="CL104" s="67" t="str">
        <f t="shared" si="58"/>
        <v> </v>
      </c>
      <c r="CM104" s="105"/>
      <c r="CN104" s="69">
        <f t="shared" si="59"/>
      </c>
      <c r="CO104" s="67"/>
      <c r="CP104" s="67"/>
      <c r="CQ104" s="67"/>
      <c r="CR104" s="68"/>
      <c r="CS104" s="68"/>
      <c r="CT104" s="68"/>
      <c r="CU104" s="68"/>
      <c r="CV104" s="68"/>
      <c r="CW104" s="68"/>
      <c r="CX104" s="68"/>
      <c r="CY104" s="68"/>
      <c r="CZ104" s="68"/>
      <c r="DA104" s="68"/>
      <c r="DB104" s="68"/>
      <c r="DC104" s="68"/>
    </row>
    <row r="105" spans="1:107" ht="12" customHeight="1">
      <c r="A105" s="15"/>
      <c r="B105" s="13">
        <f t="shared" si="42"/>
      </c>
      <c r="C105" s="28" t="str">
        <f>CONCATENATE(B107,"A")</f>
        <v>35A</v>
      </c>
      <c r="D105" s="80"/>
      <c r="E105" s="126"/>
      <c r="F105" s="45"/>
      <c r="G105" s="8">
        <f t="shared" si="72"/>
      </c>
      <c r="H105" s="49"/>
      <c r="I105" s="8">
        <f t="shared" si="73"/>
      </c>
      <c r="J105" s="45"/>
      <c r="K105" s="30">
        <f t="shared" si="74"/>
      </c>
      <c r="L105" s="116"/>
      <c r="M105" s="106">
        <f>IF(ISBLANK(L105),"",IF(L105=0,$CL$2,CM105))</f>
      </c>
      <c r="N105" s="106">
        <f>IF(ISNUMBER(M105),IF(ISNUMBER(M105),IF(ISNUMBER(M105),M105+G105+G106+G107+I105+I106+I107+K105+K106+K107,""),""),"")</f>
      </c>
      <c r="O105" s="114">
        <f>IF(ISNUMBER(N105),VLOOKUP(BY105,CA:CB,2,FALSE),"")</f>
      </c>
      <c r="P105" s="19">
        <f t="shared" si="71"/>
      </c>
      <c r="Q105" s="9">
        <f t="shared" si="70"/>
      </c>
      <c r="R105" s="32"/>
      <c r="S105" s="55">
        <f t="shared" si="60"/>
      </c>
      <c r="T105" s="61">
        <f t="shared" si="61"/>
      </c>
      <c r="U105" s="33">
        <f t="shared" si="62"/>
      </c>
      <c r="V105" s="62">
        <f t="shared" si="63"/>
      </c>
      <c r="W105" s="62">
        <f t="shared" si="64"/>
      </c>
      <c r="X105" s="35">
        <f t="shared" si="65"/>
        <v>21</v>
      </c>
      <c r="AA105" s="35">
        <f t="shared" si="75"/>
      </c>
      <c r="AB105" s="35">
        <f t="shared" si="80"/>
        <v>12</v>
      </c>
      <c r="AD105" s="35">
        <f t="shared" si="52"/>
      </c>
      <c r="AE105" s="35">
        <f t="shared" si="66"/>
        <v>13</v>
      </c>
      <c r="AG105" s="35">
        <f t="shared" si="76"/>
      </c>
      <c r="AH105" s="35">
        <f t="shared" si="67"/>
        <v>2</v>
      </c>
      <c r="AJ105" s="35">
        <f t="shared" si="77"/>
      </c>
      <c r="AK105" s="35">
        <f t="shared" si="68"/>
        <v>7</v>
      </c>
      <c r="AM105" s="35">
        <f>IF(ISNUMBER(SMALL(#REF!,ROW()-2)),SMALL(#REF!,ROW()-2),"")</f>
      </c>
      <c r="AN105" s="35">
        <f t="shared" si="69"/>
        <v>1</v>
      </c>
      <c r="AP105" s="112" t="e">
        <f>IF(#REF!,#REF!+0,)</f>
        <v>#REF!</v>
      </c>
      <c r="AQ105" s="57">
        <f t="shared" si="78"/>
      </c>
      <c r="AS105" s="109">
        <f>IF(ISNUMBER(AP105),VLOOKUP(AP105,AQ:AR,2,FALSE),"")</f>
      </c>
      <c r="AT105" s="63"/>
      <c r="AU105" s="109">
        <f>N105</f>
      </c>
      <c r="AV105" s="35">
        <f t="shared" si="79"/>
      </c>
      <c r="AW105" s="35">
        <f t="shared" si="53"/>
        <v>8</v>
      </c>
      <c r="AX105" s="109">
        <f>IF(ISNUMBER(AU105),VLOOKUP(AU105,AV:AW,2,FALSE),"")</f>
      </c>
      <c r="AZ105" s="35">
        <f t="shared" si="54"/>
      </c>
      <c r="BA105" s="35">
        <f t="shared" si="55"/>
        <v>12</v>
      </c>
      <c r="BR105" s="109">
        <f>N105</f>
      </c>
      <c r="BS105" s="109">
        <f>SUM(G105,G106,G107)</f>
        <v>0</v>
      </c>
      <c r="BT105" s="119">
        <f>SUM(J105,J106,J107)</f>
        <v>0</v>
      </c>
      <c r="BU105" s="119">
        <f>M105</f>
      </c>
      <c r="BV105" s="119" t="e">
        <f>#REF!</f>
        <v>#REF!</v>
      </c>
      <c r="BW105" s="119">
        <f>SUM(I105,I106,I107)</f>
        <v>0</v>
      </c>
      <c r="BX105" s="119" t="e">
        <f>#REF!</f>
        <v>#REF!</v>
      </c>
      <c r="BY105" s="120">
        <f>IF(ISNUMBER(N105),CONCATENATE(BR105+10,BS105+10,BT105+10,BU105+10,BW105+10)+0,"")</f>
      </c>
      <c r="BZ105" s="120">
        <f>IF(ISNUMBER(SMALL(BY:BY,ROW()-2)),SMALL(BY:BY,ROW()-2),"")</f>
      </c>
      <c r="CA105" s="62">
        <f t="shared" si="56"/>
      </c>
      <c r="CB105" s="35">
        <f t="shared" si="57"/>
        <v>8</v>
      </c>
      <c r="CJ105" s="67"/>
      <c r="CK105" s="67"/>
      <c r="CL105" s="67" t="str">
        <f t="shared" si="58"/>
        <v> </v>
      </c>
      <c r="CM105" s="106" t="str">
        <f>VLOOKUP(L105,AJ:AK,2,FALSE)</f>
        <v> </v>
      </c>
      <c r="CN105" s="69">
        <f t="shared" si="59"/>
      </c>
      <c r="CO105" s="67"/>
      <c r="CP105" s="67"/>
      <c r="CQ105" s="67"/>
      <c r="CR105" s="68"/>
      <c r="CS105" s="68"/>
      <c r="CT105" s="68"/>
      <c r="CU105" s="68"/>
      <c r="CV105" s="68"/>
      <c r="CW105" s="68"/>
      <c r="CX105" s="68"/>
      <c r="CY105" s="68"/>
      <c r="CZ105" s="68"/>
      <c r="DA105" s="68"/>
      <c r="DB105" s="68"/>
      <c r="DC105" s="68"/>
    </row>
    <row r="106" spans="1:107" ht="12" customHeight="1">
      <c r="A106" s="15"/>
      <c r="B106" s="13">
        <f t="shared" si="42"/>
      </c>
      <c r="C106" s="28" t="str">
        <f>CONCATENATE(B107,"B")</f>
        <v>35B</v>
      </c>
      <c r="D106" s="80"/>
      <c r="E106" s="126"/>
      <c r="F106" s="45"/>
      <c r="G106" s="8">
        <f t="shared" si="72"/>
      </c>
      <c r="H106" s="49"/>
      <c r="I106" s="8">
        <f t="shared" si="73"/>
      </c>
      <c r="J106" s="45"/>
      <c r="K106" s="8">
        <f t="shared" si="74"/>
      </c>
      <c r="L106" s="116"/>
      <c r="M106" s="106"/>
      <c r="N106" s="106"/>
      <c r="O106" s="114"/>
      <c r="P106" s="19">
        <f t="shared" si="71"/>
      </c>
      <c r="Q106" s="9">
        <f t="shared" si="70"/>
      </c>
      <c r="R106" s="32"/>
      <c r="S106" s="55">
        <f t="shared" si="60"/>
      </c>
      <c r="T106" s="61">
        <f t="shared" si="61"/>
      </c>
      <c r="U106" s="33">
        <f t="shared" si="62"/>
      </c>
      <c r="V106" s="62">
        <f t="shared" si="63"/>
      </c>
      <c r="W106" s="62">
        <f t="shared" si="64"/>
      </c>
      <c r="X106" s="35">
        <f t="shared" si="65"/>
        <v>21</v>
      </c>
      <c r="AA106" s="35">
        <f t="shared" si="75"/>
      </c>
      <c r="AB106" s="35">
        <f t="shared" si="80"/>
        <v>12</v>
      </c>
      <c r="AD106" s="35">
        <f t="shared" si="52"/>
      </c>
      <c r="AE106" s="35">
        <f t="shared" si="66"/>
        <v>13</v>
      </c>
      <c r="AG106" s="35">
        <f t="shared" si="76"/>
      </c>
      <c r="AH106" s="35">
        <f t="shared" si="67"/>
        <v>2</v>
      </c>
      <c r="AJ106" s="35">
        <f t="shared" si="77"/>
      </c>
      <c r="AK106" s="35">
        <f t="shared" si="68"/>
        <v>7</v>
      </c>
      <c r="AM106" s="35">
        <f>IF(ISNUMBER(SMALL(#REF!,ROW()-2)),SMALL(#REF!,ROW()-2),"")</f>
      </c>
      <c r="AN106" s="35">
        <f t="shared" si="69"/>
        <v>1</v>
      </c>
      <c r="AP106" s="112"/>
      <c r="AQ106" s="57">
        <f t="shared" si="78"/>
      </c>
      <c r="AS106" s="109"/>
      <c r="AT106" s="63"/>
      <c r="AU106" s="109"/>
      <c r="AV106" s="35">
        <f t="shared" si="79"/>
      </c>
      <c r="AW106" s="35">
        <f t="shared" si="53"/>
        <v>8</v>
      </c>
      <c r="AX106" s="109"/>
      <c r="AZ106" s="35">
        <f t="shared" si="54"/>
      </c>
      <c r="BA106" s="35">
        <f t="shared" si="55"/>
        <v>12</v>
      </c>
      <c r="BR106" s="109"/>
      <c r="BS106" s="109"/>
      <c r="BT106" s="109"/>
      <c r="BU106" s="109"/>
      <c r="BV106" s="119"/>
      <c r="BW106" s="109"/>
      <c r="BX106" s="119"/>
      <c r="BY106" s="120"/>
      <c r="BZ106" s="120"/>
      <c r="CA106" s="62">
        <f t="shared" si="56"/>
      </c>
      <c r="CB106" s="35">
        <f t="shared" si="57"/>
        <v>8</v>
      </c>
      <c r="CJ106" s="67"/>
      <c r="CK106" s="67"/>
      <c r="CL106" s="67" t="str">
        <f t="shared" si="58"/>
        <v> </v>
      </c>
      <c r="CM106" s="106"/>
      <c r="CN106" s="69">
        <f t="shared" si="59"/>
      </c>
      <c r="CO106" s="67"/>
      <c r="CP106" s="67"/>
      <c r="CQ106" s="67"/>
      <c r="CR106" s="68"/>
      <c r="CS106" s="68"/>
      <c r="CT106" s="68"/>
      <c r="CU106" s="68"/>
      <c r="CV106" s="68"/>
      <c r="CW106" s="68"/>
      <c r="CX106" s="68"/>
      <c r="CY106" s="68"/>
      <c r="CZ106" s="68"/>
      <c r="DA106" s="68"/>
      <c r="DB106" s="68"/>
      <c r="DC106" s="68"/>
    </row>
    <row r="107" spans="1:107" ht="12" customHeight="1">
      <c r="A107" s="15"/>
      <c r="B107" s="13">
        <f t="shared" si="42"/>
        <v>35</v>
      </c>
      <c r="C107" s="28" t="str">
        <f>CONCATENATE(B107,"C")</f>
        <v>35C</v>
      </c>
      <c r="D107" s="80"/>
      <c r="E107" s="126"/>
      <c r="F107" s="45"/>
      <c r="G107" s="8">
        <f t="shared" si="72"/>
      </c>
      <c r="H107" s="49"/>
      <c r="I107" s="8">
        <f t="shared" si="73"/>
      </c>
      <c r="J107" s="45"/>
      <c r="K107" s="8">
        <f t="shared" si="74"/>
      </c>
      <c r="L107" s="116"/>
      <c r="M107" s="107"/>
      <c r="N107" s="106"/>
      <c r="O107" s="114"/>
      <c r="P107" s="19">
        <f t="shared" si="71"/>
      </c>
      <c r="Q107" s="9">
        <f t="shared" si="70"/>
      </c>
      <c r="R107" s="32"/>
      <c r="S107" s="55">
        <f t="shared" si="60"/>
      </c>
      <c r="T107" s="61">
        <f t="shared" si="61"/>
      </c>
      <c r="U107" s="33">
        <f t="shared" si="62"/>
      </c>
      <c r="V107" s="62">
        <f t="shared" si="63"/>
      </c>
      <c r="W107" s="62">
        <f t="shared" si="64"/>
      </c>
      <c r="X107" s="35">
        <f t="shared" si="65"/>
        <v>21</v>
      </c>
      <c r="AA107" s="35">
        <f t="shared" si="75"/>
      </c>
      <c r="AB107" s="35">
        <f t="shared" si="80"/>
        <v>12</v>
      </c>
      <c r="AD107" s="35">
        <f t="shared" si="52"/>
      </c>
      <c r="AE107" s="35">
        <f t="shared" si="66"/>
        <v>13</v>
      </c>
      <c r="AG107" s="35">
        <f t="shared" si="76"/>
      </c>
      <c r="AH107" s="35">
        <f t="shared" si="67"/>
        <v>2</v>
      </c>
      <c r="AJ107" s="35">
        <f t="shared" si="77"/>
      </c>
      <c r="AK107" s="35">
        <f t="shared" si="68"/>
        <v>7</v>
      </c>
      <c r="AM107" s="35">
        <f>IF(ISNUMBER(SMALL(#REF!,ROW()-2)),SMALL(#REF!,ROW()-2),"")</f>
      </c>
      <c r="AN107" s="35">
        <f t="shared" si="69"/>
        <v>1</v>
      </c>
      <c r="AP107" s="112"/>
      <c r="AQ107" s="57">
        <f t="shared" si="78"/>
      </c>
      <c r="AS107" s="109"/>
      <c r="AT107" s="63"/>
      <c r="AU107" s="109"/>
      <c r="AV107" s="35">
        <f t="shared" si="79"/>
      </c>
      <c r="AW107" s="35">
        <f t="shared" si="53"/>
        <v>8</v>
      </c>
      <c r="AX107" s="109"/>
      <c r="AZ107" s="35">
        <f t="shared" si="54"/>
      </c>
      <c r="BA107" s="35">
        <f t="shared" si="55"/>
        <v>12</v>
      </c>
      <c r="BR107" s="109"/>
      <c r="BS107" s="109"/>
      <c r="BT107" s="109"/>
      <c r="BU107" s="109"/>
      <c r="BV107" s="119"/>
      <c r="BW107" s="109"/>
      <c r="BX107" s="119"/>
      <c r="BY107" s="120"/>
      <c r="BZ107" s="120"/>
      <c r="CA107" s="62">
        <f t="shared" si="56"/>
      </c>
      <c r="CB107" s="35">
        <f t="shared" si="57"/>
        <v>8</v>
      </c>
      <c r="CJ107" s="67"/>
      <c r="CK107" s="67"/>
      <c r="CL107" s="67" t="str">
        <f t="shared" si="58"/>
        <v> </v>
      </c>
      <c r="CM107" s="107"/>
      <c r="CN107" s="69">
        <f t="shared" si="59"/>
      </c>
      <c r="CO107" s="67"/>
      <c r="CP107" s="67"/>
      <c r="CQ107" s="67"/>
      <c r="CR107" s="68"/>
      <c r="CS107" s="68"/>
      <c r="CT107" s="68"/>
      <c r="CU107" s="68"/>
      <c r="CV107" s="68"/>
      <c r="CW107" s="68"/>
      <c r="CX107" s="68"/>
      <c r="CY107" s="68"/>
      <c r="CZ107" s="68"/>
      <c r="DA107" s="68"/>
      <c r="DB107" s="68"/>
      <c r="DC107" s="68"/>
    </row>
    <row r="108" spans="1:107" ht="12" customHeight="1">
      <c r="A108" s="15"/>
      <c r="B108" s="13">
        <f t="shared" si="42"/>
      </c>
      <c r="C108" s="28" t="str">
        <f>CONCATENATE(B110,"A")</f>
        <v>36A</v>
      </c>
      <c r="D108" s="80"/>
      <c r="E108" s="126"/>
      <c r="F108" s="45"/>
      <c r="G108" s="8">
        <f t="shared" si="72"/>
      </c>
      <c r="H108" s="49"/>
      <c r="I108" s="8">
        <f t="shared" si="73"/>
      </c>
      <c r="J108" s="45"/>
      <c r="K108" s="19">
        <f t="shared" si="74"/>
      </c>
      <c r="L108" s="116"/>
      <c r="M108" s="105">
        <f>IF(ISBLANK(L108),"",IF(L108=0,$CL$2,CM108))</f>
      </c>
      <c r="N108" s="106">
        <f>IF(ISNUMBER(M108),IF(ISNUMBER(M108),IF(ISNUMBER(M108),M108+G108+G109+G110+I108+I109+I110+K108+K109+K110,""),""),"")</f>
      </c>
      <c r="O108" s="114">
        <f>IF(ISNUMBER(N108),VLOOKUP(BY108,CA:CB,2,FALSE),"")</f>
      </c>
      <c r="P108" s="19">
        <f t="shared" si="71"/>
      </c>
      <c r="Q108" s="20">
        <f t="shared" si="70"/>
      </c>
      <c r="R108" s="32"/>
      <c r="S108" s="55">
        <f t="shared" si="60"/>
      </c>
      <c r="T108" s="61">
        <f t="shared" si="61"/>
      </c>
      <c r="U108" s="33">
        <f t="shared" si="62"/>
      </c>
      <c r="V108" s="62">
        <f t="shared" si="63"/>
      </c>
      <c r="W108" s="62">
        <f t="shared" si="64"/>
      </c>
      <c r="X108" s="35">
        <f t="shared" si="65"/>
        <v>21</v>
      </c>
      <c r="AA108" s="35">
        <f t="shared" si="75"/>
      </c>
      <c r="AB108" s="35">
        <f t="shared" si="80"/>
        <v>12</v>
      </c>
      <c r="AD108" s="35">
        <f t="shared" si="52"/>
      </c>
      <c r="AE108" s="35">
        <f t="shared" si="66"/>
        <v>13</v>
      </c>
      <c r="AG108" s="35">
        <f t="shared" si="76"/>
      </c>
      <c r="AH108" s="35">
        <f t="shared" si="67"/>
        <v>2</v>
      </c>
      <c r="AJ108" s="35">
        <f t="shared" si="77"/>
      </c>
      <c r="AK108" s="35">
        <f t="shared" si="68"/>
        <v>7</v>
      </c>
      <c r="AM108" s="35">
        <f>IF(ISNUMBER(SMALL(#REF!,ROW()-2)),SMALL(#REF!,ROW()-2),"")</f>
      </c>
      <c r="AN108" s="35">
        <f t="shared" si="69"/>
        <v>1</v>
      </c>
      <c r="AP108" s="112" t="e">
        <f>IF(#REF!,#REF!+0,)</f>
        <v>#REF!</v>
      </c>
      <c r="AQ108" s="57">
        <f t="shared" si="78"/>
      </c>
      <c r="AS108" s="109">
        <f>IF(ISNUMBER(AP108),VLOOKUP(AP108,AQ:AR,2,FALSE),"")</f>
      </c>
      <c r="AT108" s="63"/>
      <c r="AU108" s="109">
        <f>N108</f>
      </c>
      <c r="AV108" s="35">
        <f t="shared" si="79"/>
      </c>
      <c r="AW108" s="35">
        <f t="shared" si="53"/>
        <v>8</v>
      </c>
      <c r="AX108" s="109">
        <f>IF(ISNUMBER(AU108),VLOOKUP(AU108,AV:AW,2,FALSE),"")</f>
      </c>
      <c r="AZ108" s="35">
        <f t="shared" si="54"/>
      </c>
      <c r="BA108" s="35">
        <f t="shared" si="55"/>
        <v>12</v>
      </c>
      <c r="BR108" s="109">
        <f>N108</f>
      </c>
      <c r="BS108" s="109">
        <f>SUM(G108,G109,G110)</f>
        <v>0</v>
      </c>
      <c r="BT108" s="119">
        <f>SUM(J108,J109,J110)</f>
        <v>0</v>
      </c>
      <c r="BU108" s="119">
        <f>M108</f>
      </c>
      <c r="BV108" s="119" t="e">
        <f>#REF!</f>
        <v>#REF!</v>
      </c>
      <c r="BW108" s="119">
        <f>SUM(I108,I109,I110)</f>
        <v>0</v>
      </c>
      <c r="BX108" s="119" t="e">
        <f>#REF!</f>
        <v>#REF!</v>
      </c>
      <c r="BY108" s="120">
        <f>IF(ISNUMBER(N108),CONCATENATE(BR108+10,BS108+10,BT108+10,BU108+10,BW108+10)+0,"")</f>
      </c>
      <c r="BZ108" s="120">
        <f>IF(ISNUMBER(SMALL(BY:BY,ROW()-2)),SMALL(BY:BY,ROW()-2),"")</f>
      </c>
      <c r="CA108" s="62">
        <f t="shared" si="56"/>
      </c>
      <c r="CB108" s="35">
        <f t="shared" si="57"/>
        <v>8</v>
      </c>
      <c r="CJ108" s="67"/>
      <c r="CK108" s="67"/>
      <c r="CL108" s="67" t="str">
        <f t="shared" si="58"/>
        <v> </v>
      </c>
      <c r="CM108" s="105" t="str">
        <f>VLOOKUP(L108,AJ:AK,2,FALSE)</f>
        <v> </v>
      </c>
      <c r="CN108" s="69">
        <f t="shared" si="59"/>
      </c>
      <c r="CO108" s="67"/>
      <c r="CP108" s="67"/>
      <c r="CQ108" s="67"/>
      <c r="CR108" s="68"/>
      <c r="CS108" s="68"/>
      <c r="CT108" s="68"/>
      <c r="CU108" s="68"/>
      <c r="CV108" s="68"/>
      <c r="CW108" s="68"/>
      <c r="CX108" s="68"/>
      <c r="CY108" s="68"/>
      <c r="CZ108" s="68"/>
      <c r="DA108" s="68"/>
      <c r="DB108" s="68"/>
      <c r="DC108" s="68"/>
    </row>
    <row r="109" spans="1:107" ht="12" customHeight="1">
      <c r="A109" s="15"/>
      <c r="B109" s="13">
        <f t="shared" si="42"/>
      </c>
      <c r="C109" s="28" t="str">
        <f>CONCATENATE(B110,"B")</f>
        <v>36B</v>
      </c>
      <c r="D109" s="80"/>
      <c r="E109" s="126"/>
      <c r="F109" s="45"/>
      <c r="G109" s="8">
        <f t="shared" si="72"/>
      </c>
      <c r="H109" s="49"/>
      <c r="I109" s="8">
        <f t="shared" si="73"/>
      </c>
      <c r="J109" s="45"/>
      <c r="K109" s="19">
        <f t="shared" si="74"/>
      </c>
      <c r="L109" s="116"/>
      <c r="M109" s="105"/>
      <c r="N109" s="106"/>
      <c r="O109" s="114"/>
      <c r="P109" s="19">
        <f t="shared" si="71"/>
      </c>
      <c r="Q109" s="20">
        <f t="shared" si="70"/>
      </c>
      <c r="R109" s="32"/>
      <c r="S109" s="55">
        <f t="shared" si="60"/>
      </c>
      <c r="T109" s="61">
        <f t="shared" si="61"/>
      </c>
      <c r="U109" s="33">
        <f t="shared" si="62"/>
      </c>
      <c r="V109" s="62">
        <f t="shared" si="63"/>
      </c>
      <c r="W109" s="62">
        <f t="shared" si="64"/>
      </c>
      <c r="X109" s="35">
        <f t="shared" si="65"/>
        <v>21</v>
      </c>
      <c r="AA109" s="35">
        <f t="shared" si="75"/>
      </c>
      <c r="AB109" s="35">
        <f t="shared" si="80"/>
        <v>12</v>
      </c>
      <c r="AD109" s="35">
        <f t="shared" si="52"/>
      </c>
      <c r="AE109" s="35">
        <f t="shared" si="66"/>
        <v>13</v>
      </c>
      <c r="AG109" s="35">
        <f t="shared" si="76"/>
      </c>
      <c r="AH109" s="35">
        <f t="shared" si="67"/>
        <v>2</v>
      </c>
      <c r="AJ109" s="35">
        <f t="shared" si="77"/>
      </c>
      <c r="AK109" s="35">
        <f t="shared" si="68"/>
        <v>7</v>
      </c>
      <c r="AM109" s="35">
        <f>IF(ISNUMBER(SMALL(#REF!,ROW()-2)),SMALL(#REF!,ROW()-2),"")</f>
      </c>
      <c r="AN109" s="35">
        <f t="shared" si="69"/>
        <v>1</v>
      </c>
      <c r="AP109" s="112"/>
      <c r="AQ109" s="57">
        <f t="shared" si="78"/>
      </c>
      <c r="AS109" s="109"/>
      <c r="AT109" s="63"/>
      <c r="AU109" s="109"/>
      <c r="AV109" s="35">
        <f t="shared" si="79"/>
      </c>
      <c r="AW109" s="35">
        <f t="shared" si="53"/>
        <v>8</v>
      </c>
      <c r="AX109" s="109"/>
      <c r="AZ109" s="35">
        <f t="shared" si="54"/>
      </c>
      <c r="BA109" s="35">
        <f t="shared" si="55"/>
        <v>12</v>
      </c>
      <c r="BR109" s="109"/>
      <c r="BS109" s="109"/>
      <c r="BT109" s="109"/>
      <c r="BU109" s="109"/>
      <c r="BV109" s="119"/>
      <c r="BW109" s="109"/>
      <c r="BX109" s="119"/>
      <c r="BY109" s="120"/>
      <c r="BZ109" s="120"/>
      <c r="CA109" s="62">
        <f t="shared" si="56"/>
      </c>
      <c r="CB109" s="35">
        <f t="shared" si="57"/>
        <v>8</v>
      </c>
      <c r="CJ109" s="67"/>
      <c r="CK109" s="67"/>
      <c r="CL109" s="67" t="str">
        <f t="shared" si="58"/>
        <v> </v>
      </c>
      <c r="CM109" s="105"/>
      <c r="CN109" s="69">
        <f t="shared" si="59"/>
      </c>
      <c r="CO109" s="67"/>
      <c r="CP109" s="67"/>
      <c r="CQ109" s="67"/>
      <c r="CR109" s="68"/>
      <c r="CS109" s="68"/>
      <c r="CT109" s="68"/>
      <c r="CU109" s="68"/>
      <c r="CV109" s="68"/>
      <c r="CW109" s="68"/>
      <c r="CX109" s="68"/>
      <c r="CY109" s="68"/>
      <c r="CZ109" s="68"/>
      <c r="DA109" s="68"/>
      <c r="DB109" s="68"/>
      <c r="DC109" s="68"/>
    </row>
    <row r="110" spans="1:107" ht="12" customHeight="1">
      <c r="A110" s="15"/>
      <c r="B110" s="13">
        <f t="shared" si="42"/>
        <v>36</v>
      </c>
      <c r="C110" s="28" t="str">
        <f>CONCATENATE(B110,"C")</f>
        <v>36C</v>
      </c>
      <c r="D110" s="80"/>
      <c r="E110" s="126"/>
      <c r="F110" s="45"/>
      <c r="G110" s="8">
        <f t="shared" si="72"/>
      </c>
      <c r="H110" s="49"/>
      <c r="I110" s="8">
        <f t="shared" si="73"/>
      </c>
      <c r="J110" s="45"/>
      <c r="K110" s="19">
        <f t="shared" si="74"/>
      </c>
      <c r="L110" s="116"/>
      <c r="M110" s="105"/>
      <c r="N110" s="106"/>
      <c r="O110" s="114"/>
      <c r="P110" s="19">
        <f t="shared" si="71"/>
      </c>
      <c r="Q110" s="20">
        <f t="shared" si="70"/>
      </c>
      <c r="R110" s="32"/>
      <c r="S110" s="55">
        <f t="shared" si="60"/>
      </c>
      <c r="T110" s="61">
        <f t="shared" si="61"/>
      </c>
      <c r="U110" s="33">
        <f t="shared" si="62"/>
      </c>
      <c r="V110" s="62">
        <f t="shared" si="63"/>
      </c>
      <c r="W110" s="62">
        <f t="shared" si="64"/>
      </c>
      <c r="X110" s="35">
        <f t="shared" si="65"/>
        <v>21</v>
      </c>
      <c r="AA110" s="35">
        <f t="shared" si="75"/>
      </c>
      <c r="AB110" s="35">
        <f t="shared" si="80"/>
        <v>12</v>
      </c>
      <c r="AD110" s="35">
        <f t="shared" si="52"/>
      </c>
      <c r="AE110" s="35">
        <f t="shared" si="66"/>
        <v>13</v>
      </c>
      <c r="AG110" s="35">
        <f t="shared" si="76"/>
      </c>
      <c r="AH110" s="35">
        <f t="shared" si="67"/>
        <v>2</v>
      </c>
      <c r="AJ110" s="35">
        <f t="shared" si="77"/>
      </c>
      <c r="AK110" s="35">
        <f t="shared" si="68"/>
        <v>7</v>
      </c>
      <c r="AM110" s="35">
        <f>IF(ISNUMBER(SMALL(#REF!,ROW()-2)),SMALL(#REF!,ROW()-2),"")</f>
      </c>
      <c r="AN110" s="35">
        <f t="shared" si="69"/>
        <v>1</v>
      </c>
      <c r="AP110" s="112"/>
      <c r="AQ110" s="57">
        <f t="shared" si="78"/>
      </c>
      <c r="AS110" s="109"/>
      <c r="AT110" s="63"/>
      <c r="AU110" s="109"/>
      <c r="AV110" s="35">
        <f t="shared" si="79"/>
      </c>
      <c r="AW110" s="35">
        <f t="shared" si="53"/>
        <v>8</v>
      </c>
      <c r="AX110" s="109"/>
      <c r="AZ110" s="35">
        <f t="shared" si="54"/>
      </c>
      <c r="BA110" s="35">
        <f t="shared" si="55"/>
        <v>12</v>
      </c>
      <c r="BR110" s="109"/>
      <c r="BS110" s="109"/>
      <c r="BT110" s="109"/>
      <c r="BU110" s="109"/>
      <c r="BV110" s="119"/>
      <c r="BW110" s="109"/>
      <c r="BX110" s="119"/>
      <c r="BY110" s="120"/>
      <c r="BZ110" s="120"/>
      <c r="CA110" s="62">
        <f t="shared" si="56"/>
      </c>
      <c r="CB110" s="35">
        <f t="shared" si="57"/>
        <v>8</v>
      </c>
      <c r="CJ110" s="67"/>
      <c r="CK110" s="67"/>
      <c r="CL110" s="67" t="str">
        <f t="shared" si="58"/>
        <v> </v>
      </c>
      <c r="CM110" s="105"/>
      <c r="CN110" s="69">
        <f t="shared" si="59"/>
      </c>
      <c r="CO110" s="67"/>
      <c r="CP110" s="67"/>
      <c r="CQ110" s="67"/>
      <c r="CR110" s="68"/>
      <c r="CS110" s="68"/>
      <c r="CT110" s="68"/>
      <c r="CU110" s="68"/>
      <c r="CV110" s="68"/>
      <c r="CW110" s="68"/>
      <c r="CX110" s="68"/>
      <c r="CY110" s="68"/>
      <c r="CZ110" s="68"/>
      <c r="DA110" s="68"/>
      <c r="DB110" s="68"/>
      <c r="DC110" s="68"/>
    </row>
    <row r="111" spans="1:107" ht="12" customHeight="1">
      <c r="A111" s="15"/>
      <c r="B111" s="13">
        <f t="shared" si="42"/>
      </c>
      <c r="C111" s="28" t="str">
        <f>CONCATENATE(B113,"A")</f>
        <v>37A</v>
      </c>
      <c r="D111" s="80"/>
      <c r="E111" s="126"/>
      <c r="F111" s="45"/>
      <c r="G111" s="8">
        <f t="shared" si="72"/>
      </c>
      <c r="H111" s="49"/>
      <c r="I111" s="8">
        <f t="shared" si="73"/>
      </c>
      <c r="J111" s="45"/>
      <c r="K111" s="30">
        <f t="shared" si="74"/>
      </c>
      <c r="L111" s="116"/>
      <c r="M111" s="106">
        <f>IF(ISBLANK(L111),"",IF(L111=0,$CL$2,CM111))</f>
      </c>
      <c r="N111" s="106">
        <f>IF(ISNUMBER(M111),IF(ISNUMBER(M111),IF(ISNUMBER(M111),M111+G111+G112+G113+I111+I112+I113+K111+K112+K113,""),""),"")</f>
      </c>
      <c r="O111" s="114">
        <f>IF(ISNUMBER(N111),VLOOKUP(BY111,CA:CB,2,FALSE),"")</f>
      </c>
      <c r="P111" s="19">
        <f t="shared" si="71"/>
      </c>
      <c r="Q111" s="9">
        <f t="shared" si="70"/>
      </c>
      <c r="R111" s="32"/>
      <c r="S111" s="55">
        <f t="shared" si="60"/>
      </c>
      <c r="T111" s="61">
        <f t="shared" si="61"/>
      </c>
      <c r="U111" s="33">
        <f t="shared" si="62"/>
      </c>
      <c r="V111" s="62">
        <f t="shared" si="63"/>
      </c>
      <c r="W111" s="62">
        <f t="shared" si="64"/>
      </c>
      <c r="X111" s="35">
        <f t="shared" si="65"/>
        <v>21</v>
      </c>
      <c r="AA111" s="35">
        <f t="shared" si="75"/>
      </c>
      <c r="AB111" s="35">
        <f t="shared" si="80"/>
        <v>12</v>
      </c>
      <c r="AD111" s="35">
        <f t="shared" si="52"/>
      </c>
      <c r="AE111" s="35">
        <f t="shared" si="66"/>
        <v>13</v>
      </c>
      <c r="AG111" s="35">
        <f t="shared" si="76"/>
      </c>
      <c r="AH111" s="35">
        <f t="shared" si="67"/>
        <v>2</v>
      </c>
      <c r="AJ111" s="35">
        <f t="shared" si="77"/>
      </c>
      <c r="AK111" s="35">
        <f t="shared" si="68"/>
        <v>7</v>
      </c>
      <c r="AM111" s="35">
        <f>IF(ISNUMBER(SMALL(#REF!,ROW()-2)),SMALL(#REF!,ROW()-2),"")</f>
      </c>
      <c r="AN111" s="35">
        <f t="shared" si="69"/>
        <v>1</v>
      </c>
      <c r="AP111" s="112" t="e">
        <f>IF(#REF!,#REF!+0,)</f>
        <v>#REF!</v>
      </c>
      <c r="AQ111" s="57">
        <f t="shared" si="78"/>
      </c>
      <c r="AS111" s="109">
        <f>IF(ISNUMBER(AP111),VLOOKUP(AP111,AQ:AR,2,FALSE),"")</f>
      </c>
      <c r="AT111" s="63"/>
      <c r="AU111" s="109">
        <f>N111</f>
      </c>
      <c r="AV111" s="35">
        <f t="shared" si="79"/>
      </c>
      <c r="AW111" s="35">
        <f t="shared" si="53"/>
        <v>8</v>
      </c>
      <c r="AX111" s="109">
        <f>IF(ISNUMBER(AU111),VLOOKUP(AU111,AV:AW,2,FALSE),"")</f>
      </c>
      <c r="AZ111" s="35">
        <f t="shared" si="54"/>
      </c>
      <c r="BA111" s="35">
        <f t="shared" si="55"/>
        <v>12</v>
      </c>
      <c r="BR111" s="109">
        <f>N111</f>
      </c>
      <c r="BS111" s="109">
        <f>SUM(G111,G112,G113)</f>
        <v>0</v>
      </c>
      <c r="BT111" s="119">
        <f>SUM(J111,J112,J113)</f>
        <v>0</v>
      </c>
      <c r="BU111" s="119">
        <f>M111</f>
      </c>
      <c r="BV111" s="119" t="e">
        <f>#REF!</f>
        <v>#REF!</v>
      </c>
      <c r="BW111" s="119">
        <f>SUM(I111,I112,I113)</f>
        <v>0</v>
      </c>
      <c r="BX111" s="119" t="e">
        <f>#REF!</f>
        <v>#REF!</v>
      </c>
      <c r="BY111" s="120">
        <f>IF(ISNUMBER(N111),CONCATENATE(BR111+10,BS111+10,BT111+10,BU111+10,BW111+10)+0,"")</f>
      </c>
      <c r="BZ111" s="120">
        <f>IF(ISNUMBER(SMALL(BY:BY,ROW()-2)),SMALL(BY:BY,ROW()-2),"")</f>
      </c>
      <c r="CA111" s="62">
        <f t="shared" si="56"/>
      </c>
      <c r="CB111" s="35">
        <f t="shared" si="57"/>
        <v>8</v>
      </c>
      <c r="CJ111" s="67"/>
      <c r="CK111" s="67"/>
      <c r="CL111" s="67" t="str">
        <f t="shared" si="58"/>
        <v> </v>
      </c>
      <c r="CM111" s="106" t="str">
        <f>VLOOKUP(L111,AJ:AK,2,FALSE)</f>
        <v> </v>
      </c>
      <c r="CN111" s="69">
        <f t="shared" si="59"/>
      </c>
      <c r="CO111" s="67"/>
      <c r="CP111" s="67"/>
      <c r="CQ111" s="67"/>
      <c r="CR111" s="68"/>
      <c r="CS111" s="68"/>
      <c r="CT111" s="68"/>
      <c r="CU111" s="68"/>
      <c r="CV111" s="68"/>
      <c r="CW111" s="68"/>
      <c r="CX111" s="68"/>
      <c r="CY111" s="68"/>
      <c r="CZ111" s="68"/>
      <c r="DA111" s="68"/>
      <c r="DB111" s="68"/>
      <c r="DC111" s="68"/>
    </row>
    <row r="112" spans="1:107" ht="12" customHeight="1">
      <c r="A112" s="15"/>
      <c r="B112" s="13">
        <f t="shared" si="42"/>
      </c>
      <c r="C112" s="28" t="str">
        <f>CONCATENATE(B113,"B")</f>
        <v>37B</v>
      </c>
      <c r="D112" s="80"/>
      <c r="E112" s="126"/>
      <c r="F112" s="45"/>
      <c r="G112" s="8">
        <f t="shared" si="72"/>
      </c>
      <c r="H112" s="49"/>
      <c r="I112" s="8">
        <f t="shared" si="73"/>
      </c>
      <c r="J112" s="45"/>
      <c r="K112" s="8">
        <f t="shared" si="74"/>
      </c>
      <c r="L112" s="116"/>
      <c r="M112" s="106"/>
      <c r="N112" s="106"/>
      <c r="O112" s="114"/>
      <c r="P112" s="19">
        <f t="shared" si="71"/>
      </c>
      <c r="Q112" s="9">
        <f t="shared" si="70"/>
      </c>
      <c r="R112" s="32"/>
      <c r="S112" s="55">
        <f t="shared" si="60"/>
      </c>
      <c r="T112" s="61">
        <f t="shared" si="61"/>
      </c>
      <c r="U112" s="33">
        <f t="shared" si="62"/>
      </c>
      <c r="V112" s="62">
        <f t="shared" si="63"/>
      </c>
      <c r="W112" s="62">
        <f t="shared" si="64"/>
      </c>
      <c r="X112" s="35">
        <f t="shared" si="65"/>
        <v>21</v>
      </c>
      <c r="AA112" s="35">
        <f t="shared" si="75"/>
      </c>
      <c r="AB112" s="35">
        <f t="shared" si="80"/>
        <v>12</v>
      </c>
      <c r="AD112" s="35">
        <f t="shared" si="52"/>
      </c>
      <c r="AE112" s="35">
        <f t="shared" si="66"/>
        <v>13</v>
      </c>
      <c r="AG112" s="35">
        <f t="shared" si="76"/>
      </c>
      <c r="AH112" s="35">
        <f t="shared" si="67"/>
        <v>2</v>
      </c>
      <c r="AJ112" s="35">
        <f t="shared" si="77"/>
      </c>
      <c r="AK112" s="35">
        <f t="shared" si="68"/>
        <v>7</v>
      </c>
      <c r="AM112" s="35">
        <f>IF(ISNUMBER(SMALL(#REF!,ROW()-2)),SMALL(#REF!,ROW()-2),"")</f>
      </c>
      <c r="AN112" s="35">
        <f t="shared" si="69"/>
        <v>1</v>
      </c>
      <c r="AP112" s="112"/>
      <c r="AQ112" s="57">
        <f t="shared" si="78"/>
      </c>
      <c r="AS112" s="109"/>
      <c r="AT112" s="63"/>
      <c r="AU112" s="109"/>
      <c r="AV112" s="35">
        <f t="shared" si="79"/>
      </c>
      <c r="AW112" s="35">
        <f t="shared" si="53"/>
        <v>8</v>
      </c>
      <c r="AX112" s="109"/>
      <c r="AZ112" s="35">
        <f t="shared" si="54"/>
      </c>
      <c r="BA112" s="35">
        <f t="shared" si="55"/>
        <v>12</v>
      </c>
      <c r="BR112" s="109"/>
      <c r="BS112" s="109"/>
      <c r="BT112" s="109"/>
      <c r="BU112" s="109"/>
      <c r="BV112" s="119"/>
      <c r="BW112" s="109"/>
      <c r="BX112" s="119"/>
      <c r="BY112" s="120"/>
      <c r="BZ112" s="120"/>
      <c r="CA112" s="62">
        <f t="shared" si="56"/>
      </c>
      <c r="CB112" s="35">
        <f t="shared" si="57"/>
        <v>8</v>
      </c>
      <c r="CJ112" s="67"/>
      <c r="CK112" s="67"/>
      <c r="CL112" s="67" t="str">
        <f t="shared" si="58"/>
        <v> </v>
      </c>
      <c r="CM112" s="106"/>
      <c r="CN112" s="69">
        <f t="shared" si="59"/>
      </c>
      <c r="CO112" s="67"/>
      <c r="CP112" s="67"/>
      <c r="CQ112" s="67"/>
      <c r="CR112" s="68"/>
      <c r="CS112" s="68"/>
      <c r="CT112" s="68"/>
      <c r="CU112" s="68"/>
      <c r="CV112" s="68"/>
      <c r="CW112" s="68"/>
      <c r="CX112" s="68"/>
      <c r="CY112" s="68"/>
      <c r="CZ112" s="68"/>
      <c r="DA112" s="68"/>
      <c r="DB112" s="68"/>
      <c r="DC112" s="68"/>
    </row>
    <row r="113" spans="1:107" ht="12" customHeight="1">
      <c r="A113" s="15"/>
      <c r="B113" s="13">
        <f t="shared" si="42"/>
        <v>37</v>
      </c>
      <c r="C113" s="28" t="str">
        <f>CONCATENATE(B113,"C")</f>
        <v>37C</v>
      </c>
      <c r="D113" s="80"/>
      <c r="E113" s="126"/>
      <c r="F113" s="45"/>
      <c r="G113" s="8">
        <f t="shared" si="72"/>
      </c>
      <c r="H113" s="49"/>
      <c r="I113" s="8">
        <f t="shared" si="73"/>
      </c>
      <c r="J113" s="45"/>
      <c r="K113" s="8">
        <f t="shared" si="74"/>
      </c>
      <c r="L113" s="116"/>
      <c r="M113" s="107"/>
      <c r="N113" s="106"/>
      <c r="O113" s="114"/>
      <c r="P113" s="19">
        <f t="shared" si="71"/>
      </c>
      <c r="Q113" s="9">
        <f t="shared" si="70"/>
      </c>
      <c r="R113" s="32"/>
      <c r="S113" s="55">
        <f t="shared" si="60"/>
      </c>
      <c r="T113" s="61">
        <f t="shared" si="61"/>
      </c>
      <c r="U113" s="33">
        <f t="shared" si="62"/>
      </c>
      <c r="V113" s="62">
        <f t="shared" si="63"/>
      </c>
      <c r="W113" s="62">
        <f t="shared" si="64"/>
      </c>
      <c r="X113" s="35">
        <f t="shared" si="65"/>
        <v>21</v>
      </c>
      <c r="AA113" s="35">
        <f t="shared" si="75"/>
      </c>
      <c r="AB113" s="35">
        <f t="shared" si="80"/>
        <v>12</v>
      </c>
      <c r="AD113" s="35">
        <f t="shared" si="52"/>
      </c>
      <c r="AE113" s="35">
        <f t="shared" si="66"/>
        <v>13</v>
      </c>
      <c r="AG113" s="35">
        <f t="shared" si="76"/>
      </c>
      <c r="AH113" s="35">
        <f t="shared" si="67"/>
        <v>2</v>
      </c>
      <c r="AJ113" s="35">
        <f t="shared" si="77"/>
      </c>
      <c r="AK113" s="35">
        <f t="shared" si="68"/>
        <v>7</v>
      </c>
      <c r="AM113" s="35">
        <f>IF(ISNUMBER(SMALL(#REF!,ROW()-2)),SMALL(#REF!,ROW()-2),"")</f>
      </c>
      <c r="AN113" s="35">
        <f t="shared" si="69"/>
        <v>1</v>
      </c>
      <c r="AP113" s="112"/>
      <c r="AQ113" s="57">
        <f t="shared" si="78"/>
      </c>
      <c r="AS113" s="109"/>
      <c r="AT113" s="63"/>
      <c r="AU113" s="109"/>
      <c r="AV113" s="35">
        <f t="shared" si="79"/>
      </c>
      <c r="AW113" s="35">
        <f t="shared" si="53"/>
        <v>8</v>
      </c>
      <c r="AX113" s="109"/>
      <c r="AZ113" s="35">
        <f t="shared" si="54"/>
      </c>
      <c r="BA113" s="35">
        <f t="shared" si="55"/>
        <v>12</v>
      </c>
      <c r="BR113" s="109"/>
      <c r="BS113" s="109"/>
      <c r="BT113" s="109"/>
      <c r="BU113" s="109"/>
      <c r="BV113" s="119"/>
      <c r="BW113" s="109"/>
      <c r="BX113" s="119"/>
      <c r="BY113" s="120"/>
      <c r="BZ113" s="120"/>
      <c r="CA113" s="62">
        <f t="shared" si="56"/>
      </c>
      <c r="CB113" s="35">
        <f t="shared" si="57"/>
        <v>8</v>
      </c>
      <c r="CJ113" s="67"/>
      <c r="CK113" s="67"/>
      <c r="CL113" s="67" t="str">
        <f t="shared" si="58"/>
        <v> </v>
      </c>
      <c r="CM113" s="107"/>
      <c r="CN113" s="69">
        <f t="shared" si="59"/>
      </c>
      <c r="CO113" s="67"/>
      <c r="CP113" s="67"/>
      <c r="CQ113" s="67"/>
      <c r="CR113" s="68"/>
      <c r="CS113" s="68"/>
      <c r="CT113" s="68"/>
      <c r="CU113" s="68"/>
      <c r="CV113" s="68"/>
      <c r="CW113" s="68"/>
      <c r="CX113" s="68"/>
      <c r="CY113" s="68"/>
      <c r="CZ113" s="68"/>
      <c r="DA113" s="68"/>
      <c r="DB113" s="68"/>
      <c r="DC113" s="68"/>
    </row>
    <row r="114" spans="1:107" ht="12" customHeight="1">
      <c r="A114" s="15"/>
      <c r="B114" s="13">
        <f t="shared" si="42"/>
      </c>
      <c r="C114" s="28" t="str">
        <f>CONCATENATE(B116,"A")</f>
        <v>38A</v>
      </c>
      <c r="D114" s="80"/>
      <c r="E114" s="126"/>
      <c r="F114" s="45"/>
      <c r="G114" s="8">
        <f t="shared" si="72"/>
      </c>
      <c r="H114" s="49"/>
      <c r="I114" s="8">
        <f t="shared" si="73"/>
      </c>
      <c r="J114" s="45"/>
      <c r="K114" s="19">
        <f t="shared" si="74"/>
      </c>
      <c r="L114" s="116"/>
      <c r="M114" s="105">
        <f>IF(ISBLANK(L114),"",IF(L114=0,$CL$2,CM114))</f>
      </c>
      <c r="N114" s="106">
        <f>IF(ISNUMBER(M114),IF(ISNUMBER(M114),IF(ISNUMBER(M114),M114+G114+G115+G116+I114+I115+I116+K114+K115+K116,""),""),"")</f>
      </c>
      <c r="O114" s="114">
        <f>IF(ISNUMBER(N114),VLOOKUP(BY114,CA:CB,2,FALSE),"")</f>
      </c>
      <c r="P114" s="19">
        <f t="shared" si="71"/>
      </c>
      <c r="Q114" s="20">
        <f t="shared" si="70"/>
      </c>
      <c r="R114" s="32"/>
      <c r="S114" s="55">
        <f t="shared" si="60"/>
      </c>
      <c r="T114" s="61">
        <f t="shared" si="61"/>
      </c>
      <c r="U114" s="33">
        <f t="shared" si="62"/>
      </c>
      <c r="V114" s="62">
        <f t="shared" si="63"/>
      </c>
      <c r="W114" s="62">
        <f t="shared" si="64"/>
      </c>
      <c r="X114" s="35">
        <f t="shared" si="65"/>
        <v>21</v>
      </c>
      <c r="AA114" s="35">
        <f t="shared" si="75"/>
      </c>
      <c r="AB114" s="35">
        <f t="shared" si="80"/>
        <v>12</v>
      </c>
      <c r="AD114" s="35">
        <f t="shared" si="52"/>
      </c>
      <c r="AE114" s="35">
        <f t="shared" si="66"/>
        <v>13</v>
      </c>
      <c r="AG114" s="35">
        <f t="shared" si="76"/>
      </c>
      <c r="AH114" s="35">
        <f t="shared" si="67"/>
        <v>2</v>
      </c>
      <c r="AJ114" s="35">
        <f t="shared" si="77"/>
      </c>
      <c r="AK114" s="35">
        <f t="shared" si="68"/>
        <v>7</v>
      </c>
      <c r="AM114" s="35">
        <f>IF(ISNUMBER(SMALL(#REF!,ROW()-2)),SMALL(#REF!,ROW()-2),"")</f>
      </c>
      <c r="AN114" s="35">
        <f t="shared" si="69"/>
        <v>1</v>
      </c>
      <c r="AP114" s="112" t="e">
        <f>IF(#REF!,#REF!+0,)</f>
        <v>#REF!</v>
      </c>
      <c r="AQ114" s="57">
        <f t="shared" si="78"/>
      </c>
      <c r="AS114" s="109">
        <f>IF(ISNUMBER(AP114),VLOOKUP(AP114,AQ:AR,2,FALSE),"")</f>
      </c>
      <c r="AT114" s="63"/>
      <c r="AU114" s="109">
        <f>N114</f>
      </c>
      <c r="AV114" s="35">
        <f t="shared" si="79"/>
      </c>
      <c r="AW114" s="35">
        <f t="shared" si="53"/>
        <v>8</v>
      </c>
      <c r="AX114" s="109">
        <f>IF(ISNUMBER(AU114),VLOOKUP(AU114,AV:AW,2,FALSE),"")</f>
      </c>
      <c r="AZ114" s="35">
        <f t="shared" si="54"/>
      </c>
      <c r="BA114" s="35">
        <f t="shared" si="55"/>
        <v>12</v>
      </c>
      <c r="BR114" s="109">
        <f>N114</f>
      </c>
      <c r="BS114" s="109">
        <f>SUM(G114,G115,G116)</f>
        <v>0</v>
      </c>
      <c r="BT114" s="119">
        <f>SUM(J114,J115,J116)</f>
        <v>0</v>
      </c>
      <c r="BU114" s="119">
        <f>M114</f>
      </c>
      <c r="BV114" s="119" t="e">
        <f>#REF!</f>
        <v>#REF!</v>
      </c>
      <c r="BW114" s="119">
        <f>SUM(I114,I115,I116)</f>
        <v>0</v>
      </c>
      <c r="BX114" s="119" t="e">
        <f>#REF!</f>
        <v>#REF!</v>
      </c>
      <c r="BY114" s="120">
        <f>IF(ISNUMBER(N114),CONCATENATE(BR114+10,BS114+10,BT114+10,BU114+10,BW114+10)+0,"")</f>
      </c>
      <c r="BZ114" s="120">
        <f>IF(ISNUMBER(SMALL(BY:BY,ROW()-2)),SMALL(BY:BY,ROW()-2),"")</f>
      </c>
      <c r="CA114" s="62">
        <f t="shared" si="56"/>
      </c>
      <c r="CB114" s="35">
        <f t="shared" si="57"/>
        <v>8</v>
      </c>
      <c r="CJ114" s="67"/>
      <c r="CK114" s="67"/>
      <c r="CL114" s="67" t="str">
        <f t="shared" si="58"/>
        <v> </v>
      </c>
      <c r="CM114" s="105" t="str">
        <f>VLOOKUP(L114,AJ:AK,2,FALSE)</f>
        <v> </v>
      </c>
      <c r="CN114" s="69">
        <f t="shared" si="59"/>
      </c>
      <c r="CO114" s="67"/>
      <c r="CP114" s="67"/>
      <c r="CQ114" s="67"/>
      <c r="CR114" s="68"/>
      <c r="CS114" s="68"/>
      <c r="CT114" s="68"/>
      <c r="CU114" s="68"/>
      <c r="CV114" s="68"/>
      <c r="CW114" s="68"/>
      <c r="CX114" s="68"/>
      <c r="CY114" s="68"/>
      <c r="CZ114" s="68"/>
      <c r="DA114" s="68"/>
      <c r="DB114" s="68"/>
      <c r="DC114" s="68"/>
    </row>
    <row r="115" spans="1:107" ht="12" customHeight="1">
      <c r="A115" s="15"/>
      <c r="B115" s="13">
        <f t="shared" si="42"/>
      </c>
      <c r="C115" s="28" t="str">
        <f>CONCATENATE(B116,"B")</f>
        <v>38B</v>
      </c>
      <c r="D115" s="80"/>
      <c r="E115" s="126"/>
      <c r="F115" s="45"/>
      <c r="G115" s="8">
        <f t="shared" si="72"/>
      </c>
      <c r="H115" s="49"/>
      <c r="I115" s="8">
        <f t="shared" si="73"/>
      </c>
      <c r="J115" s="45"/>
      <c r="K115" s="19">
        <f t="shared" si="74"/>
      </c>
      <c r="L115" s="116"/>
      <c r="M115" s="105"/>
      <c r="N115" s="106"/>
      <c r="O115" s="114"/>
      <c r="P115" s="19">
        <f t="shared" si="71"/>
      </c>
      <c r="Q115" s="20">
        <f t="shared" si="70"/>
      </c>
      <c r="R115" s="32"/>
      <c r="S115" s="55">
        <f t="shared" si="60"/>
      </c>
      <c r="T115" s="61">
        <f t="shared" si="61"/>
      </c>
      <c r="U115" s="33">
        <f t="shared" si="62"/>
      </c>
      <c r="V115" s="62">
        <f t="shared" si="63"/>
      </c>
      <c r="W115" s="62">
        <f t="shared" si="64"/>
      </c>
      <c r="X115" s="35">
        <f t="shared" si="65"/>
        <v>21</v>
      </c>
      <c r="AA115" s="35">
        <f t="shared" si="75"/>
      </c>
      <c r="AB115" s="35">
        <f t="shared" si="80"/>
        <v>12</v>
      </c>
      <c r="AD115" s="35">
        <f t="shared" si="52"/>
      </c>
      <c r="AE115" s="35">
        <f t="shared" si="66"/>
        <v>13</v>
      </c>
      <c r="AG115" s="35">
        <f t="shared" si="76"/>
      </c>
      <c r="AH115" s="35">
        <f t="shared" si="67"/>
        <v>2</v>
      </c>
      <c r="AJ115" s="35">
        <f t="shared" si="77"/>
      </c>
      <c r="AK115" s="35">
        <f t="shared" si="68"/>
        <v>7</v>
      </c>
      <c r="AM115" s="35">
        <f>IF(ISNUMBER(SMALL(#REF!,ROW()-2)),SMALL(#REF!,ROW()-2),"")</f>
      </c>
      <c r="AN115" s="35">
        <f t="shared" si="69"/>
        <v>1</v>
      </c>
      <c r="AP115" s="112"/>
      <c r="AQ115" s="57">
        <f t="shared" si="78"/>
      </c>
      <c r="AS115" s="109"/>
      <c r="AT115" s="63"/>
      <c r="AU115" s="109"/>
      <c r="AV115" s="35">
        <f t="shared" si="79"/>
      </c>
      <c r="AW115" s="35">
        <f t="shared" si="53"/>
        <v>8</v>
      </c>
      <c r="AX115" s="109"/>
      <c r="AZ115" s="35">
        <f t="shared" si="54"/>
      </c>
      <c r="BA115" s="35">
        <f t="shared" si="55"/>
        <v>12</v>
      </c>
      <c r="BR115" s="109"/>
      <c r="BS115" s="109"/>
      <c r="BT115" s="109"/>
      <c r="BU115" s="109"/>
      <c r="BV115" s="119"/>
      <c r="BW115" s="109"/>
      <c r="BX115" s="119"/>
      <c r="BY115" s="120"/>
      <c r="BZ115" s="120"/>
      <c r="CA115" s="62">
        <f t="shared" si="56"/>
      </c>
      <c r="CB115" s="35">
        <f t="shared" si="57"/>
        <v>8</v>
      </c>
      <c r="CJ115" s="67"/>
      <c r="CK115" s="67"/>
      <c r="CL115" s="67" t="str">
        <f t="shared" si="58"/>
        <v> </v>
      </c>
      <c r="CM115" s="105"/>
      <c r="CN115" s="69">
        <f t="shared" si="59"/>
      </c>
      <c r="CO115" s="67"/>
      <c r="CP115" s="67"/>
      <c r="CQ115" s="67"/>
      <c r="CR115" s="68"/>
      <c r="CS115" s="68"/>
      <c r="CT115" s="68"/>
      <c r="CU115" s="68"/>
      <c r="CV115" s="68"/>
      <c r="CW115" s="68"/>
      <c r="CX115" s="68"/>
      <c r="CY115" s="68"/>
      <c r="CZ115" s="68"/>
      <c r="DA115" s="68"/>
      <c r="DB115" s="68"/>
      <c r="DC115" s="68"/>
    </row>
    <row r="116" spans="1:107" ht="12" customHeight="1">
      <c r="A116" s="15"/>
      <c r="B116" s="13">
        <f t="shared" si="42"/>
        <v>38</v>
      </c>
      <c r="C116" s="28" t="str">
        <f>CONCATENATE(B116,"C")</f>
        <v>38C</v>
      </c>
      <c r="D116" s="80"/>
      <c r="E116" s="126"/>
      <c r="F116" s="45"/>
      <c r="G116" s="8">
        <f t="shared" si="72"/>
      </c>
      <c r="H116" s="49"/>
      <c r="I116" s="8">
        <f t="shared" si="73"/>
      </c>
      <c r="J116" s="45"/>
      <c r="K116" s="19">
        <f t="shared" si="74"/>
      </c>
      <c r="L116" s="116"/>
      <c r="M116" s="105"/>
      <c r="N116" s="106"/>
      <c r="O116" s="114"/>
      <c r="P116" s="19">
        <f t="shared" si="71"/>
      </c>
      <c r="Q116" s="20">
        <f t="shared" si="70"/>
      </c>
      <c r="R116" s="32"/>
      <c r="S116" s="55">
        <f t="shared" si="60"/>
      </c>
      <c r="T116" s="61">
        <f t="shared" si="61"/>
      </c>
      <c r="U116" s="33">
        <f t="shared" si="62"/>
      </c>
      <c r="V116" s="62">
        <f t="shared" si="63"/>
      </c>
      <c r="W116" s="62">
        <f t="shared" si="64"/>
      </c>
      <c r="X116" s="35">
        <f t="shared" si="65"/>
        <v>21</v>
      </c>
      <c r="AA116" s="35">
        <f t="shared" si="75"/>
      </c>
      <c r="AB116" s="35">
        <f t="shared" si="80"/>
        <v>12</v>
      </c>
      <c r="AD116" s="35">
        <f t="shared" si="52"/>
      </c>
      <c r="AE116" s="35">
        <f t="shared" si="66"/>
        <v>13</v>
      </c>
      <c r="AG116" s="35">
        <f t="shared" si="76"/>
      </c>
      <c r="AH116" s="35">
        <f t="shared" si="67"/>
        <v>2</v>
      </c>
      <c r="AJ116" s="35">
        <f t="shared" si="77"/>
      </c>
      <c r="AK116" s="35">
        <f t="shared" si="68"/>
        <v>7</v>
      </c>
      <c r="AM116" s="35">
        <f>IF(ISNUMBER(SMALL(#REF!,ROW()-2)),SMALL(#REF!,ROW()-2),"")</f>
      </c>
      <c r="AN116" s="35">
        <f t="shared" si="69"/>
        <v>1</v>
      </c>
      <c r="AP116" s="112"/>
      <c r="AQ116" s="57">
        <f t="shared" si="78"/>
      </c>
      <c r="AS116" s="109"/>
      <c r="AT116" s="63"/>
      <c r="AU116" s="109"/>
      <c r="AV116" s="35">
        <f t="shared" si="79"/>
      </c>
      <c r="AW116" s="35">
        <f t="shared" si="53"/>
        <v>8</v>
      </c>
      <c r="AX116" s="109"/>
      <c r="AZ116" s="35">
        <f t="shared" si="54"/>
      </c>
      <c r="BA116" s="35">
        <f t="shared" si="55"/>
        <v>12</v>
      </c>
      <c r="BR116" s="109"/>
      <c r="BS116" s="109"/>
      <c r="BT116" s="109"/>
      <c r="BU116" s="109"/>
      <c r="BV116" s="119"/>
      <c r="BW116" s="109"/>
      <c r="BX116" s="119"/>
      <c r="BY116" s="120"/>
      <c r="BZ116" s="120"/>
      <c r="CA116" s="62">
        <f t="shared" si="56"/>
      </c>
      <c r="CB116" s="35">
        <f t="shared" si="57"/>
        <v>8</v>
      </c>
      <c r="CJ116" s="67"/>
      <c r="CK116" s="67"/>
      <c r="CL116" s="67" t="str">
        <f t="shared" si="58"/>
        <v> </v>
      </c>
      <c r="CM116" s="105"/>
      <c r="CN116" s="69">
        <f t="shared" si="59"/>
      </c>
      <c r="CO116" s="67"/>
      <c r="CP116" s="67"/>
      <c r="CQ116" s="67"/>
      <c r="CR116" s="68"/>
      <c r="CS116" s="68"/>
      <c r="CT116" s="68"/>
      <c r="CU116" s="68"/>
      <c r="CV116" s="68"/>
      <c r="CW116" s="68"/>
      <c r="CX116" s="68"/>
      <c r="CY116" s="68"/>
      <c r="CZ116" s="68"/>
      <c r="DA116" s="68"/>
      <c r="DB116" s="68"/>
      <c r="DC116" s="68"/>
    </row>
    <row r="117" spans="1:107" ht="12" customHeight="1">
      <c r="A117" s="15"/>
      <c r="B117" s="13">
        <f t="shared" si="42"/>
      </c>
      <c r="C117" s="28" t="str">
        <f>CONCATENATE(B119,"A")</f>
        <v>39A</v>
      </c>
      <c r="D117" s="80"/>
      <c r="E117" s="126"/>
      <c r="F117" s="45"/>
      <c r="G117" s="8">
        <f t="shared" si="72"/>
      </c>
      <c r="H117" s="49"/>
      <c r="I117" s="8">
        <f t="shared" si="73"/>
      </c>
      <c r="J117" s="45"/>
      <c r="K117" s="30">
        <f t="shared" si="74"/>
      </c>
      <c r="L117" s="116"/>
      <c r="M117" s="106">
        <f>IF(ISBLANK(L117),"",IF(L117=0,$CL$2,CM117))</f>
      </c>
      <c r="N117" s="106">
        <f>IF(ISNUMBER(M117),IF(ISNUMBER(M117),IF(ISNUMBER(M117),M117+G117+G118+G119+I117+I118+I119+K117+K118+K119,""),""),"")</f>
      </c>
      <c r="O117" s="114">
        <f>IF(ISNUMBER(N117),VLOOKUP(BY117,CA:CB,2,FALSE),"")</f>
      </c>
      <c r="P117" s="19">
        <f t="shared" si="71"/>
      </c>
      <c r="Q117" s="9">
        <f t="shared" si="70"/>
      </c>
      <c r="R117" s="32"/>
      <c r="S117" s="55">
        <f t="shared" si="60"/>
      </c>
      <c r="T117" s="61">
        <f t="shared" si="61"/>
      </c>
      <c r="U117" s="33">
        <f t="shared" si="62"/>
      </c>
      <c r="V117" s="62">
        <f t="shared" si="63"/>
      </c>
      <c r="W117" s="62">
        <f t="shared" si="64"/>
      </c>
      <c r="X117" s="35">
        <f t="shared" si="65"/>
        <v>21</v>
      </c>
      <c r="AA117" s="35">
        <f t="shared" si="75"/>
      </c>
      <c r="AB117" s="35">
        <f t="shared" si="80"/>
        <v>12</v>
      </c>
      <c r="AD117" s="35">
        <f t="shared" si="52"/>
      </c>
      <c r="AE117" s="35">
        <f t="shared" si="66"/>
        <v>13</v>
      </c>
      <c r="AG117" s="35">
        <f t="shared" si="76"/>
      </c>
      <c r="AH117" s="35">
        <f t="shared" si="67"/>
        <v>2</v>
      </c>
      <c r="AJ117" s="35">
        <f t="shared" si="77"/>
      </c>
      <c r="AK117" s="35">
        <f t="shared" si="68"/>
        <v>7</v>
      </c>
      <c r="AM117" s="35">
        <f>IF(ISNUMBER(SMALL(#REF!,ROW()-2)),SMALL(#REF!,ROW()-2),"")</f>
      </c>
      <c r="AN117" s="35">
        <f t="shared" si="69"/>
        <v>1</v>
      </c>
      <c r="AP117" s="112" t="e">
        <f>IF(#REF!,#REF!+0,)</f>
        <v>#REF!</v>
      </c>
      <c r="AQ117" s="57">
        <f t="shared" si="78"/>
      </c>
      <c r="AS117" s="109">
        <f>IF(ISNUMBER(AP117),VLOOKUP(AP117,AQ:AR,2,FALSE),"")</f>
      </c>
      <c r="AT117" s="63"/>
      <c r="AU117" s="109">
        <f>N117</f>
      </c>
      <c r="AV117" s="35">
        <f t="shared" si="79"/>
      </c>
      <c r="AW117" s="35">
        <f t="shared" si="53"/>
        <v>8</v>
      </c>
      <c r="AX117" s="109">
        <f>IF(ISNUMBER(AU117),VLOOKUP(AU117,AV:AW,2,FALSE),"")</f>
      </c>
      <c r="AZ117" s="35">
        <f t="shared" si="54"/>
      </c>
      <c r="BA117" s="35">
        <f t="shared" si="55"/>
        <v>12</v>
      </c>
      <c r="BR117" s="109">
        <f>N117</f>
      </c>
      <c r="BS117" s="109">
        <f>SUM(G117,G118,G119)</f>
        <v>0</v>
      </c>
      <c r="BT117" s="119">
        <f>SUM(J117,J118,J119)</f>
        <v>0</v>
      </c>
      <c r="BU117" s="119">
        <f>M117</f>
      </c>
      <c r="BV117" s="119" t="e">
        <f>#REF!</f>
        <v>#REF!</v>
      </c>
      <c r="BW117" s="119">
        <f>SUM(I117,I118,I119)</f>
        <v>0</v>
      </c>
      <c r="BX117" s="119" t="e">
        <f>#REF!</f>
        <v>#REF!</v>
      </c>
      <c r="BY117" s="120">
        <f>IF(ISNUMBER(N117),CONCATENATE(BR117+10,BS117+10,BT117+10,BU117+10,BW117+10)+0,"")</f>
      </c>
      <c r="BZ117" s="120">
        <f>IF(ISNUMBER(SMALL(BY:BY,ROW()-2)),SMALL(BY:BY,ROW()-2),"")</f>
      </c>
      <c r="CA117" s="62">
        <f t="shared" si="56"/>
      </c>
      <c r="CB117" s="35">
        <f t="shared" si="57"/>
        <v>8</v>
      </c>
      <c r="CJ117" s="67"/>
      <c r="CK117" s="67"/>
      <c r="CL117" s="67" t="str">
        <f t="shared" si="58"/>
        <v> </v>
      </c>
      <c r="CM117" s="106" t="str">
        <f>VLOOKUP(L117,AJ:AK,2,FALSE)</f>
        <v> </v>
      </c>
      <c r="CN117" s="69">
        <f t="shared" si="59"/>
      </c>
      <c r="CO117" s="67"/>
      <c r="CP117" s="67"/>
      <c r="CQ117" s="67"/>
      <c r="CR117" s="68"/>
      <c r="CS117" s="68"/>
      <c r="CT117" s="68"/>
      <c r="CU117" s="68"/>
      <c r="CV117" s="68"/>
      <c r="CW117" s="68"/>
      <c r="CX117" s="68"/>
      <c r="CY117" s="68"/>
      <c r="CZ117" s="68"/>
      <c r="DA117" s="68"/>
      <c r="DB117" s="68"/>
      <c r="DC117" s="68"/>
    </row>
    <row r="118" spans="1:107" ht="12" customHeight="1">
      <c r="A118" s="15"/>
      <c r="B118" s="13">
        <f t="shared" si="42"/>
      </c>
      <c r="C118" s="28" t="str">
        <f>CONCATENATE(B119,"B")</f>
        <v>39B</v>
      </c>
      <c r="D118" s="80"/>
      <c r="E118" s="126"/>
      <c r="F118" s="45"/>
      <c r="G118" s="8">
        <f t="shared" si="72"/>
      </c>
      <c r="H118" s="49"/>
      <c r="I118" s="8">
        <f t="shared" si="73"/>
      </c>
      <c r="J118" s="45"/>
      <c r="K118" s="8">
        <f t="shared" si="74"/>
      </c>
      <c r="L118" s="116"/>
      <c r="M118" s="106"/>
      <c r="N118" s="106"/>
      <c r="O118" s="114"/>
      <c r="P118" s="19">
        <f t="shared" si="71"/>
      </c>
      <c r="Q118" s="9">
        <f t="shared" si="70"/>
      </c>
      <c r="R118" s="32"/>
      <c r="S118" s="55">
        <f t="shared" si="60"/>
      </c>
      <c r="T118" s="61">
        <f t="shared" si="61"/>
      </c>
      <c r="U118" s="33">
        <f t="shared" si="62"/>
      </c>
      <c r="V118" s="62">
        <f t="shared" si="63"/>
      </c>
      <c r="W118" s="62">
        <f t="shared" si="64"/>
      </c>
      <c r="X118" s="35">
        <f t="shared" si="65"/>
        <v>21</v>
      </c>
      <c r="AA118" s="35">
        <f t="shared" si="75"/>
      </c>
      <c r="AB118" s="35">
        <f t="shared" si="80"/>
        <v>12</v>
      </c>
      <c r="AD118" s="35">
        <f t="shared" si="52"/>
      </c>
      <c r="AE118" s="35">
        <f t="shared" si="66"/>
        <v>13</v>
      </c>
      <c r="AG118" s="35">
        <f t="shared" si="76"/>
      </c>
      <c r="AH118" s="35">
        <f t="shared" si="67"/>
        <v>2</v>
      </c>
      <c r="AJ118" s="35">
        <f t="shared" si="77"/>
      </c>
      <c r="AK118" s="35">
        <f t="shared" si="68"/>
        <v>7</v>
      </c>
      <c r="AM118" s="35">
        <f>IF(ISNUMBER(SMALL(#REF!,ROW()-2)),SMALL(#REF!,ROW()-2),"")</f>
      </c>
      <c r="AN118" s="35">
        <f t="shared" si="69"/>
        <v>1</v>
      </c>
      <c r="AP118" s="112"/>
      <c r="AQ118" s="57">
        <f t="shared" si="78"/>
      </c>
      <c r="AS118" s="109"/>
      <c r="AT118" s="63"/>
      <c r="AU118" s="109"/>
      <c r="AV118" s="35">
        <f t="shared" si="79"/>
      </c>
      <c r="AW118" s="35">
        <f t="shared" si="53"/>
        <v>8</v>
      </c>
      <c r="AX118" s="109"/>
      <c r="AZ118" s="35">
        <f t="shared" si="54"/>
      </c>
      <c r="BA118" s="35">
        <f t="shared" si="55"/>
        <v>12</v>
      </c>
      <c r="BR118" s="109"/>
      <c r="BS118" s="109"/>
      <c r="BT118" s="109"/>
      <c r="BU118" s="109"/>
      <c r="BV118" s="119"/>
      <c r="BW118" s="109"/>
      <c r="BX118" s="119"/>
      <c r="BY118" s="120"/>
      <c r="BZ118" s="120"/>
      <c r="CA118" s="62">
        <f t="shared" si="56"/>
      </c>
      <c r="CB118" s="35">
        <f t="shared" si="57"/>
        <v>8</v>
      </c>
      <c r="CJ118" s="67"/>
      <c r="CK118" s="67"/>
      <c r="CL118" s="67" t="str">
        <f t="shared" si="58"/>
        <v> </v>
      </c>
      <c r="CM118" s="106"/>
      <c r="CN118" s="69">
        <f t="shared" si="59"/>
      </c>
      <c r="CO118" s="67"/>
      <c r="CP118" s="67"/>
      <c r="CQ118" s="67"/>
      <c r="CR118" s="68"/>
      <c r="CS118" s="68"/>
      <c r="CT118" s="68"/>
      <c r="CU118" s="68"/>
      <c r="CV118" s="68"/>
      <c r="CW118" s="68"/>
      <c r="CX118" s="68"/>
      <c r="CY118" s="68"/>
      <c r="CZ118" s="68"/>
      <c r="DA118" s="68"/>
      <c r="DB118" s="68"/>
      <c r="DC118" s="68"/>
    </row>
    <row r="119" spans="1:107" ht="12" customHeight="1">
      <c r="A119" s="15"/>
      <c r="B119" s="13">
        <f t="shared" si="42"/>
        <v>39</v>
      </c>
      <c r="C119" s="28" t="str">
        <f>CONCATENATE(B119,"C")</f>
        <v>39C</v>
      </c>
      <c r="D119" s="80"/>
      <c r="E119" s="126"/>
      <c r="F119" s="45"/>
      <c r="G119" s="8">
        <f t="shared" si="72"/>
      </c>
      <c r="H119" s="49"/>
      <c r="I119" s="8">
        <f t="shared" si="73"/>
      </c>
      <c r="J119" s="45"/>
      <c r="K119" s="8">
        <f t="shared" si="74"/>
      </c>
      <c r="L119" s="116"/>
      <c r="M119" s="107"/>
      <c r="N119" s="106"/>
      <c r="O119" s="114"/>
      <c r="P119" s="19">
        <f t="shared" si="71"/>
      </c>
      <c r="Q119" s="9">
        <f t="shared" si="70"/>
      </c>
      <c r="R119" s="32"/>
      <c r="S119" s="55">
        <f t="shared" si="60"/>
      </c>
      <c r="T119" s="61">
        <f t="shared" si="61"/>
      </c>
      <c r="U119" s="33">
        <f t="shared" si="62"/>
      </c>
      <c r="V119" s="62">
        <f t="shared" si="63"/>
      </c>
      <c r="W119" s="62">
        <f t="shared" si="64"/>
      </c>
      <c r="X119" s="35">
        <f t="shared" si="65"/>
        <v>21</v>
      </c>
      <c r="AA119" s="35">
        <f t="shared" si="75"/>
      </c>
      <c r="AB119" s="35">
        <f t="shared" si="80"/>
        <v>12</v>
      </c>
      <c r="AD119" s="35">
        <f t="shared" si="52"/>
      </c>
      <c r="AE119" s="35">
        <f t="shared" si="66"/>
        <v>13</v>
      </c>
      <c r="AG119" s="35">
        <f t="shared" si="76"/>
      </c>
      <c r="AH119" s="35">
        <f t="shared" si="67"/>
        <v>2</v>
      </c>
      <c r="AJ119" s="35">
        <f t="shared" si="77"/>
      </c>
      <c r="AK119" s="35">
        <f t="shared" si="68"/>
        <v>7</v>
      </c>
      <c r="AM119" s="35">
        <f>IF(ISNUMBER(SMALL(#REF!,ROW()-2)),SMALL(#REF!,ROW()-2),"")</f>
      </c>
      <c r="AN119" s="35">
        <f t="shared" si="69"/>
        <v>1</v>
      </c>
      <c r="AP119" s="112"/>
      <c r="AQ119" s="57">
        <f t="shared" si="78"/>
      </c>
      <c r="AS119" s="109"/>
      <c r="AT119" s="63"/>
      <c r="AU119" s="109"/>
      <c r="AV119" s="35">
        <f t="shared" si="79"/>
      </c>
      <c r="AW119" s="35">
        <f t="shared" si="53"/>
        <v>8</v>
      </c>
      <c r="AX119" s="109"/>
      <c r="AZ119" s="35">
        <f t="shared" si="54"/>
      </c>
      <c r="BA119" s="35">
        <f t="shared" si="55"/>
        <v>12</v>
      </c>
      <c r="BR119" s="109"/>
      <c r="BS119" s="109"/>
      <c r="BT119" s="109"/>
      <c r="BU119" s="109"/>
      <c r="BV119" s="119"/>
      <c r="BW119" s="109"/>
      <c r="BX119" s="119"/>
      <c r="BY119" s="120"/>
      <c r="BZ119" s="120"/>
      <c r="CA119" s="62">
        <f t="shared" si="56"/>
      </c>
      <c r="CB119" s="35">
        <f t="shared" si="57"/>
        <v>8</v>
      </c>
      <c r="CJ119" s="67"/>
      <c r="CK119" s="67"/>
      <c r="CL119" s="67" t="str">
        <f t="shared" si="58"/>
        <v> </v>
      </c>
      <c r="CM119" s="107"/>
      <c r="CN119" s="69">
        <f t="shared" si="59"/>
      </c>
      <c r="CO119" s="67"/>
      <c r="CP119" s="67"/>
      <c r="CQ119" s="67"/>
      <c r="CR119" s="68"/>
      <c r="CS119" s="68"/>
      <c r="CT119" s="68"/>
      <c r="CU119" s="68"/>
      <c r="CV119" s="68"/>
      <c r="CW119" s="68"/>
      <c r="CX119" s="68"/>
      <c r="CY119" s="68"/>
      <c r="CZ119" s="68"/>
      <c r="DA119" s="68"/>
      <c r="DB119" s="68"/>
      <c r="DC119" s="68"/>
    </row>
    <row r="120" spans="1:107" ht="12" customHeight="1">
      <c r="A120" s="15"/>
      <c r="B120" s="13">
        <f t="shared" si="42"/>
      </c>
      <c r="C120" s="28" t="str">
        <f>CONCATENATE(B122,"A")</f>
        <v>40A</v>
      </c>
      <c r="D120" s="80"/>
      <c r="E120" s="126"/>
      <c r="F120" s="45"/>
      <c r="G120" s="8">
        <f t="shared" si="72"/>
      </c>
      <c r="H120" s="49"/>
      <c r="I120" s="8">
        <f t="shared" si="73"/>
      </c>
      <c r="J120" s="45"/>
      <c r="K120" s="19">
        <f t="shared" si="74"/>
      </c>
      <c r="L120" s="116"/>
      <c r="M120" s="105">
        <f>IF(ISBLANK(L120),"",IF(L120=0,$CL$2,CM120))</f>
      </c>
      <c r="N120" s="106">
        <f>IF(ISNUMBER(M120),IF(ISNUMBER(M120),IF(ISNUMBER(M120),M120+G120+G121+G122+I120+I121+I122+K120+K121+K122,""),""),"")</f>
      </c>
      <c r="O120" s="114">
        <f>IF(ISNUMBER(N120),VLOOKUP(BY120,CA:CB,2,FALSE),"")</f>
      </c>
      <c r="P120" s="19">
        <f t="shared" si="71"/>
      </c>
      <c r="Q120" s="20">
        <f t="shared" si="70"/>
      </c>
      <c r="R120" s="32"/>
      <c r="S120" s="55">
        <f t="shared" si="60"/>
      </c>
      <c r="T120" s="61">
        <f t="shared" si="61"/>
      </c>
      <c r="U120" s="33">
        <f t="shared" si="62"/>
      </c>
      <c r="V120" s="62">
        <f t="shared" si="63"/>
      </c>
      <c r="W120" s="62">
        <f t="shared" si="64"/>
      </c>
      <c r="X120" s="35">
        <f t="shared" si="65"/>
        <v>21</v>
      </c>
      <c r="AA120" s="35">
        <f t="shared" si="75"/>
      </c>
      <c r="AB120" s="35">
        <f t="shared" si="80"/>
        <v>12</v>
      </c>
      <c r="AD120" s="35">
        <f t="shared" si="52"/>
      </c>
      <c r="AE120" s="35">
        <f t="shared" si="66"/>
        <v>13</v>
      </c>
      <c r="AG120" s="35">
        <f t="shared" si="76"/>
      </c>
      <c r="AH120" s="35">
        <f t="shared" si="67"/>
        <v>2</v>
      </c>
      <c r="AJ120" s="35">
        <f t="shared" si="77"/>
      </c>
      <c r="AK120" s="35">
        <f t="shared" si="68"/>
        <v>7</v>
      </c>
      <c r="AM120" s="35">
        <f>IF(ISNUMBER(SMALL(#REF!,ROW()-2)),SMALL(#REF!,ROW()-2),"")</f>
      </c>
      <c r="AN120" s="35">
        <f t="shared" si="69"/>
        <v>1</v>
      </c>
      <c r="AP120" s="112" t="e">
        <f>IF(#REF!,#REF!+0,)</f>
        <v>#REF!</v>
      </c>
      <c r="AQ120" s="57">
        <f t="shared" si="78"/>
      </c>
      <c r="AS120" s="109">
        <f>IF(ISNUMBER(AP120),VLOOKUP(AP120,AQ:AR,2,FALSE),"")</f>
      </c>
      <c r="AT120" s="63"/>
      <c r="AU120" s="109">
        <f>N120</f>
      </c>
      <c r="AV120" s="35">
        <f t="shared" si="79"/>
      </c>
      <c r="AW120" s="35">
        <f t="shared" si="53"/>
        <v>8</v>
      </c>
      <c r="AX120" s="109">
        <f>IF(ISNUMBER(AU120),VLOOKUP(AU120,AV:AW,2,FALSE),"")</f>
      </c>
      <c r="AZ120" s="35">
        <f t="shared" si="54"/>
      </c>
      <c r="BA120" s="35">
        <f t="shared" si="55"/>
        <v>12</v>
      </c>
      <c r="BR120" s="109">
        <f>N120</f>
      </c>
      <c r="BS120" s="109">
        <f>SUM(G120,G121,G122)</f>
        <v>0</v>
      </c>
      <c r="BT120" s="119">
        <f>SUM(J120,J121,J122)</f>
        <v>0</v>
      </c>
      <c r="BU120" s="119">
        <f>M120</f>
      </c>
      <c r="BV120" s="119" t="e">
        <f>#REF!</f>
        <v>#REF!</v>
      </c>
      <c r="BW120" s="119">
        <f>SUM(I120,I121,I122)</f>
        <v>0</v>
      </c>
      <c r="BX120" s="119" t="e">
        <f>#REF!</f>
        <v>#REF!</v>
      </c>
      <c r="BY120" s="120">
        <f>IF(ISNUMBER(N120),CONCATENATE(BR120+10,BS120+10,BT120+10,BU120+10,BW120+10)+0,"")</f>
      </c>
      <c r="BZ120" s="120">
        <f>IF(ISNUMBER(SMALL(BY:BY,ROW()-2)),SMALL(BY:BY,ROW()-2),"")</f>
      </c>
      <c r="CA120" s="62">
        <f t="shared" si="56"/>
      </c>
      <c r="CB120" s="35">
        <f t="shared" si="57"/>
        <v>8</v>
      </c>
      <c r="CJ120" s="67"/>
      <c r="CK120" s="67"/>
      <c r="CL120" s="67" t="str">
        <f t="shared" si="58"/>
        <v> </v>
      </c>
      <c r="CM120" s="105" t="str">
        <f>VLOOKUP(L120,AJ:AK,2,FALSE)</f>
        <v> </v>
      </c>
      <c r="CN120" s="69">
        <f t="shared" si="59"/>
      </c>
      <c r="CO120" s="67"/>
      <c r="CP120" s="67"/>
      <c r="CQ120" s="67"/>
      <c r="CR120" s="68"/>
      <c r="CS120" s="68"/>
      <c r="CT120" s="68"/>
      <c r="CU120" s="68"/>
      <c r="CV120" s="68"/>
      <c r="CW120" s="68"/>
      <c r="CX120" s="68"/>
      <c r="CY120" s="68"/>
      <c r="CZ120" s="68"/>
      <c r="DA120" s="68"/>
      <c r="DB120" s="68"/>
      <c r="DC120" s="68"/>
    </row>
    <row r="121" spans="1:107" ht="12" customHeight="1">
      <c r="A121" s="15"/>
      <c r="B121" s="13">
        <f t="shared" si="42"/>
      </c>
      <c r="C121" s="28" t="str">
        <f>CONCATENATE(B122,"B")</f>
        <v>40B</v>
      </c>
      <c r="D121" s="80"/>
      <c r="E121" s="126"/>
      <c r="F121" s="45"/>
      <c r="G121" s="8">
        <f t="shared" si="72"/>
      </c>
      <c r="H121" s="49"/>
      <c r="I121" s="8">
        <f t="shared" si="73"/>
      </c>
      <c r="J121" s="45"/>
      <c r="K121" s="19">
        <f t="shared" si="74"/>
      </c>
      <c r="L121" s="116"/>
      <c r="M121" s="105"/>
      <c r="N121" s="106"/>
      <c r="O121" s="114"/>
      <c r="P121" s="19">
        <f t="shared" si="71"/>
      </c>
      <c r="Q121" s="20">
        <f t="shared" si="70"/>
      </c>
      <c r="R121" s="32"/>
      <c r="S121" s="55">
        <f t="shared" si="60"/>
      </c>
      <c r="T121" s="61">
        <f t="shared" si="61"/>
      </c>
      <c r="U121" s="33">
        <f t="shared" si="62"/>
      </c>
      <c r="V121" s="62">
        <f t="shared" si="63"/>
      </c>
      <c r="W121" s="62">
        <f t="shared" si="64"/>
      </c>
      <c r="X121" s="35">
        <f t="shared" si="65"/>
        <v>21</v>
      </c>
      <c r="AA121" s="35">
        <f t="shared" si="75"/>
      </c>
      <c r="AB121" s="35">
        <f t="shared" si="80"/>
        <v>12</v>
      </c>
      <c r="AD121" s="35">
        <f t="shared" si="52"/>
      </c>
      <c r="AE121" s="35">
        <f t="shared" si="66"/>
        <v>13</v>
      </c>
      <c r="AG121" s="35">
        <f t="shared" si="76"/>
      </c>
      <c r="AH121" s="35">
        <f t="shared" si="67"/>
        <v>2</v>
      </c>
      <c r="AJ121" s="35">
        <f t="shared" si="77"/>
      </c>
      <c r="AK121" s="35">
        <f t="shared" si="68"/>
        <v>7</v>
      </c>
      <c r="AM121" s="35">
        <f>IF(ISNUMBER(SMALL(#REF!,ROW()-2)),SMALL(#REF!,ROW()-2),"")</f>
      </c>
      <c r="AN121" s="35">
        <f t="shared" si="69"/>
        <v>1</v>
      </c>
      <c r="AP121" s="112"/>
      <c r="AQ121" s="57">
        <f t="shared" si="78"/>
      </c>
      <c r="AS121" s="109"/>
      <c r="AT121" s="63"/>
      <c r="AU121" s="109"/>
      <c r="AV121" s="35">
        <f t="shared" si="79"/>
      </c>
      <c r="AW121" s="35">
        <f t="shared" si="53"/>
        <v>8</v>
      </c>
      <c r="AX121" s="109"/>
      <c r="AZ121" s="35">
        <f t="shared" si="54"/>
      </c>
      <c r="BA121" s="35">
        <f t="shared" si="55"/>
        <v>12</v>
      </c>
      <c r="BR121" s="109"/>
      <c r="BS121" s="109"/>
      <c r="BT121" s="109"/>
      <c r="BU121" s="109"/>
      <c r="BV121" s="119"/>
      <c r="BW121" s="109"/>
      <c r="BX121" s="119"/>
      <c r="BY121" s="120"/>
      <c r="BZ121" s="120"/>
      <c r="CA121" s="62">
        <f t="shared" si="56"/>
      </c>
      <c r="CB121" s="35">
        <f t="shared" si="57"/>
        <v>8</v>
      </c>
      <c r="CJ121" s="67"/>
      <c r="CK121" s="67"/>
      <c r="CL121" s="67" t="str">
        <f t="shared" si="58"/>
        <v> </v>
      </c>
      <c r="CM121" s="105"/>
      <c r="CN121" s="69">
        <f t="shared" si="59"/>
      </c>
      <c r="CO121" s="67"/>
      <c r="CP121" s="67"/>
      <c r="CQ121" s="67"/>
      <c r="CR121" s="68"/>
      <c r="CS121" s="68"/>
      <c r="CT121" s="68"/>
      <c r="CU121" s="68"/>
      <c r="CV121" s="68"/>
      <c r="CW121" s="68"/>
      <c r="CX121" s="68"/>
      <c r="CY121" s="68"/>
      <c r="CZ121" s="68"/>
      <c r="DA121" s="68"/>
      <c r="DB121" s="68"/>
      <c r="DC121" s="68"/>
    </row>
    <row r="122" spans="1:107" ht="12" customHeight="1">
      <c r="A122" s="15"/>
      <c r="B122" s="13">
        <f t="shared" si="42"/>
        <v>40</v>
      </c>
      <c r="C122" s="28" t="str">
        <f>CONCATENATE(B122,"C")</f>
        <v>40C</v>
      </c>
      <c r="D122" s="80"/>
      <c r="E122" s="126"/>
      <c r="F122" s="45"/>
      <c r="G122" s="8">
        <f t="shared" si="72"/>
      </c>
      <c r="H122" s="49"/>
      <c r="I122" s="8">
        <f t="shared" si="73"/>
      </c>
      <c r="J122" s="45"/>
      <c r="K122" s="19">
        <f t="shared" si="74"/>
      </c>
      <c r="L122" s="116"/>
      <c r="M122" s="105"/>
      <c r="N122" s="106"/>
      <c r="O122" s="114"/>
      <c r="P122" s="19">
        <f t="shared" si="71"/>
      </c>
      <c r="Q122" s="20">
        <f t="shared" si="70"/>
      </c>
      <c r="R122" s="32"/>
      <c r="S122" s="55">
        <f t="shared" si="60"/>
      </c>
      <c r="T122" s="61">
        <f t="shared" si="61"/>
      </c>
      <c r="U122" s="33">
        <f t="shared" si="62"/>
      </c>
      <c r="V122" s="62">
        <f t="shared" si="63"/>
      </c>
      <c r="W122" s="62">
        <f t="shared" si="64"/>
      </c>
      <c r="X122" s="35">
        <f t="shared" si="65"/>
        <v>21</v>
      </c>
      <c r="AA122" s="35">
        <f t="shared" si="75"/>
      </c>
      <c r="AB122" s="35">
        <f t="shared" si="80"/>
        <v>12</v>
      </c>
      <c r="AD122" s="35">
        <f t="shared" si="52"/>
      </c>
      <c r="AE122" s="35">
        <f t="shared" si="66"/>
        <v>13</v>
      </c>
      <c r="AG122" s="35">
        <f t="shared" si="76"/>
      </c>
      <c r="AH122" s="35">
        <f t="shared" si="67"/>
        <v>2</v>
      </c>
      <c r="AJ122" s="35">
        <f t="shared" si="77"/>
      </c>
      <c r="AK122" s="35">
        <f t="shared" si="68"/>
        <v>7</v>
      </c>
      <c r="AM122" s="35">
        <f>IF(ISNUMBER(SMALL(#REF!,ROW()-2)),SMALL(#REF!,ROW()-2),"")</f>
      </c>
      <c r="AN122" s="35">
        <f t="shared" si="69"/>
        <v>1</v>
      </c>
      <c r="AP122" s="112"/>
      <c r="AQ122" s="57">
        <f t="shared" si="78"/>
      </c>
      <c r="AS122" s="109"/>
      <c r="AT122" s="63"/>
      <c r="AU122" s="109"/>
      <c r="AV122" s="35">
        <f t="shared" si="79"/>
      </c>
      <c r="AW122" s="35">
        <f t="shared" si="53"/>
        <v>8</v>
      </c>
      <c r="AX122" s="109"/>
      <c r="AZ122" s="35">
        <f t="shared" si="54"/>
      </c>
      <c r="BA122" s="35">
        <f t="shared" si="55"/>
        <v>12</v>
      </c>
      <c r="BR122" s="109"/>
      <c r="BS122" s="109"/>
      <c r="BT122" s="109"/>
      <c r="BU122" s="109"/>
      <c r="BV122" s="119"/>
      <c r="BW122" s="109"/>
      <c r="BX122" s="119"/>
      <c r="BY122" s="120"/>
      <c r="BZ122" s="120"/>
      <c r="CA122" s="62">
        <f t="shared" si="56"/>
      </c>
      <c r="CB122" s="35">
        <f t="shared" si="57"/>
        <v>8</v>
      </c>
      <c r="CJ122" s="67"/>
      <c r="CK122" s="67"/>
      <c r="CL122" s="67" t="str">
        <f t="shared" si="58"/>
        <v> </v>
      </c>
      <c r="CM122" s="105"/>
      <c r="CN122" s="69">
        <f t="shared" si="59"/>
      </c>
      <c r="CO122" s="67"/>
      <c r="CP122" s="67"/>
      <c r="CQ122" s="67"/>
      <c r="CR122" s="68"/>
      <c r="CS122" s="68"/>
      <c r="CT122" s="68"/>
      <c r="CU122" s="68"/>
      <c r="CV122" s="68"/>
      <c r="CW122" s="68"/>
      <c r="CX122" s="68"/>
      <c r="CY122" s="68"/>
      <c r="CZ122" s="68"/>
      <c r="DA122" s="68"/>
      <c r="DB122" s="68"/>
      <c r="DC122" s="68"/>
    </row>
    <row r="123" spans="1:107" ht="12" customHeight="1">
      <c r="A123" s="15"/>
      <c r="B123" s="13">
        <f t="shared" si="42"/>
      </c>
      <c r="C123" s="28" t="str">
        <f>CONCATENATE(B125,"A")</f>
        <v>41A</v>
      </c>
      <c r="D123" s="80"/>
      <c r="E123" s="126"/>
      <c r="F123" s="45"/>
      <c r="G123" s="8">
        <f t="shared" si="72"/>
      </c>
      <c r="H123" s="49"/>
      <c r="I123" s="8">
        <f t="shared" si="73"/>
      </c>
      <c r="J123" s="45"/>
      <c r="K123" s="30">
        <f t="shared" si="74"/>
      </c>
      <c r="L123" s="116"/>
      <c r="M123" s="106">
        <f>IF(ISBLANK(L123),"",IF(L123=0,$CL$2,CM123))</f>
      </c>
      <c r="N123" s="106">
        <f>IF(ISNUMBER(M123),IF(ISNUMBER(M123),IF(ISNUMBER(M123),M123+G123+G124+G125+I123+I124+I125+K123+K124+K125,""),""),"")</f>
      </c>
      <c r="O123" s="114">
        <f>IF(ISNUMBER(N123),VLOOKUP(BY123,CA:CB,2,FALSE),"")</f>
      </c>
      <c r="P123" s="19">
        <f t="shared" si="71"/>
      </c>
      <c r="Q123" s="9">
        <f t="shared" si="70"/>
      </c>
      <c r="R123" s="32"/>
      <c r="S123" s="55">
        <f t="shared" si="60"/>
      </c>
      <c r="T123" s="61">
        <f t="shared" si="61"/>
      </c>
      <c r="U123" s="33">
        <f t="shared" si="62"/>
      </c>
      <c r="V123" s="62">
        <f t="shared" si="63"/>
      </c>
      <c r="W123" s="62">
        <f t="shared" si="64"/>
      </c>
      <c r="X123" s="35">
        <f t="shared" si="65"/>
        <v>21</v>
      </c>
      <c r="AA123" s="35">
        <f t="shared" si="75"/>
      </c>
      <c r="AB123" s="35">
        <f t="shared" si="80"/>
        <v>12</v>
      </c>
      <c r="AD123" s="35">
        <f t="shared" si="52"/>
      </c>
      <c r="AE123" s="35">
        <f t="shared" si="66"/>
        <v>13</v>
      </c>
      <c r="AG123" s="35">
        <f t="shared" si="76"/>
      </c>
      <c r="AH123" s="35">
        <f t="shared" si="67"/>
        <v>2</v>
      </c>
      <c r="AJ123" s="35">
        <f t="shared" si="77"/>
      </c>
      <c r="AK123" s="35">
        <f t="shared" si="68"/>
        <v>7</v>
      </c>
      <c r="AM123" s="35">
        <f>IF(ISNUMBER(SMALL(#REF!,ROW()-2)),SMALL(#REF!,ROW()-2),"")</f>
      </c>
      <c r="AN123" s="35">
        <f t="shared" si="69"/>
        <v>1</v>
      </c>
      <c r="AP123" s="112" t="e">
        <f>IF(#REF!,#REF!+0,)</f>
        <v>#REF!</v>
      </c>
      <c r="AQ123" s="57">
        <f t="shared" si="78"/>
      </c>
      <c r="AS123" s="109">
        <f>IF(ISNUMBER(AP123),VLOOKUP(AP123,AQ:AR,2,FALSE),"")</f>
      </c>
      <c r="AT123" s="63"/>
      <c r="AU123" s="109">
        <f>N123</f>
      </c>
      <c r="AV123" s="35">
        <f t="shared" si="79"/>
      </c>
      <c r="AW123" s="35">
        <f t="shared" si="53"/>
        <v>8</v>
      </c>
      <c r="AX123" s="109">
        <f>IF(ISNUMBER(AU123),VLOOKUP(AU123,AV:AW,2,FALSE),"")</f>
      </c>
      <c r="AZ123" s="35">
        <f t="shared" si="54"/>
      </c>
      <c r="BA123" s="35">
        <f t="shared" si="55"/>
        <v>12</v>
      </c>
      <c r="BR123" s="109">
        <f>N123</f>
      </c>
      <c r="BS123" s="109">
        <f>SUM(G123,G124,G125)</f>
        <v>0</v>
      </c>
      <c r="BT123" s="119">
        <f>SUM(J123,J124,J125)</f>
        <v>0</v>
      </c>
      <c r="BU123" s="119">
        <f>M123</f>
      </c>
      <c r="BV123" s="119" t="e">
        <f>#REF!</f>
        <v>#REF!</v>
      </c>
      <c r="BW123" s="119">
        <f>SUM(I123,I124,I125)</f>
        <v>0</v>
      </c>
      <c r="BX123" s="119" t="e">
        <f>#REF!</f>
        <v>#REF!</v>
      </c>
      <c r="BY123" s="120">
        <f>IF(ISNUMBER(N123),CONCATENATE(BR123+10,BS123+10,BT123+10,BU123+10,BW123+10)+0,"")</f>
      </c>
      <c r="BZ123" s="120">
        <f>IF(ISNUMBER(SMALL(BY:BY,ROW()-2)),SMALL(BY:BY,ROW()-2),"")</f>
      </c>
      <c r="CA123" s="62">
        <f t="shared" si="56"/>
      </c>
      <c r="CB123" s="35">
        <f t="shared" si="57"/>
        <v>8</v>
      </c>
      <c r="CJ123" s="67"/>
      <c r="CK123" s="67"/>
      <c r="CL123" s="67" t="str">
        <f t="shared" si="58"/>
        <v> </v>
      </c>
      <c r="CM123" s="106" t="str">
        <f>VLOOKUP(L123,AJ:AK,2,FALSE)</f>
        <v> </v>
      </c>
      <c r="CN123" s="69">
        <f t="shared" si="59"/>
      </c>
      <c r="CO123" s="67"/>
      <c r="CP123" s="67"/>
      <c r="CQ123" s="67"/>
      <c r="CR123" s="68"/>
      <c r="CS123" s="68"/>
      <c r="CT123" s="68"/>
      <c r="CU123" s="68"/>
      <c r="CV123" s="68"/>
      <c r="CW123" s="68"/>
      <c r="CX123" s="68"/>
      <c r="CY123" s="68"/>
      <c r="CZ123" s="68"/>
      <c r="DA123" s="68"/>
      <c r="DB123" s="68"/>
      <c r="DC123" s="68"/>
    </row>
    <row r="124" spans="1:107" ht="12" customHeight="1">
      <c r="A124" s="15"/>
      <c r="B124" s="13">
        <f t="shared" si="42"/>
      </c>
      <c r="C124" s="28" t="str">
        <f>CONCATENATE(B125,"B")</f>
        <v>41B</v>
      </c>
      <c r="D124" s="80"/>
      <c r="E124" s="126"/>
      <c r="F124" s="45"/>
      <c r="G124" s="8">
        <f t="shared" si="72"/>
      </c>
      <c r="H124" s="49"/>
      <c r="I124" s="8">
        <f t="shared" si="73"/>
      </c>
      <c r="J124" s="45"/>
      <c r="K124" s="8">
        <f t="shared" si="74"/>
      </c>
      <c r="L124" s="116"/>
      <c r="M124" s="106"/>
      <c r="N124" s="106"/>
      <c r="O124" s="114"/>
      <c r="P124" s="19">
        <f t="shared" si="71"/>
      </c>
      <c r="Q124" s="9">
        <f t="shared" si="70"/>
      </c>
      <c r="R124" s="32"/>
      <c r="S124" s="55">
        <f t="shared" si="60"/>
      </c>
      <c r="T124" s="61">
        <f t="shared" si="61"/>
      </c>
      <c r="U124" s="33">
        <f t="shared" si="62"/>
      </c>
      <c r="V124" s="62">
        <f t="shared" si="63"/>
      </c>
      <c r="W124" s="62">
        <f t="shared" si="64"/>
      </c>
      <c r="X124" s="35">
        <f t="shared" si="65"/>
        <v>21</v>
      </c>
      <c r="AA124" s="35">
        <f t="shared" si="75"/>
      </c>
      <c r="AB124" s="35">
        <f t="shared" si="80"/>
        <v>12</v>
      </c>
      <c r="AD124" s="35">
        <f t="shared" si="52"/>
      </c>
      <c r="AE124" s="35">
        <f t="shared" si="66"/>
        <v>13</v>
      </c>
      <c r="AG124" s="35">
        <f t="shared" si="76"/>
      </c>
      <c r="AH124" s="35">
        <f t="shared" si="67"/>
        <v>2</v>
      </c>
      <c r="AJ124" s="35">
        <f t="shared" si="77"/>
      </c>
      <c r="AK124" s="35">
        <f t="shared" si="68"/>
        <v>7</v>
      </c>
      <c r="AM124" s="35">
        <f>IF(ISNUMBER(SMALL(#REF!,ROW()-2)),SMALL(#REF!,ROW()-2),"")</f>
      </c>
      <c r="AN124" s="35">
        <f t="shared" si="69"/>
        <v>1</v>
      </c>
      <c r="AP124" s="112"/>
      <c r="AQ124" s="57">
        <f t="shared" si="78"/>
      </c>
      <c r="AS124" s="109"/>
      <c r="AT124" s="63"/>
      <c r="AU124" s="109"/>
      <c r="AV124" s="35">
        <f t="shared" si="79"/>
      </c>
      <c r="AW124" s="35">
        <f t="shared" si="53"/>
        <v>8</v>
      </c>
      <c r="AX124" s="109"/>
      <c r="AZ124" s="35">
        <f t="shared" si="54"/>
      </c>
      <c r="BA124" s="35">
        <f t="shared" si="55"/>
        <v>12</v>
      </c>
      <c r="BR124" s="109"/>
      <c r="BS124" s="109"/>
      <c r="BT124" s="109"/>
      <c r="BU124" s="109"/>
      <c r="BV124" s="119"/>
      <c r="BW124" s="109"/>
      <c r="BX124" s="119"/>
      <c r="BY124" s="120"/>
      <c r="BZ124" s="120"/>
      <c r="CA124" s="62">
        <f t="shared" si="56"/>
      </c>
      <c r="CB124" s="35">
        <f t="shared" si="57"/>
        <v>8</v>
      </c>
      <c r="CJ124" s="67"/>
      <c r="CK124" s="67"/>
      <c r="CL124" s="67" t="str">
        <f t="shared" si="58"/>
        <v> </v>
      </c>
      <c r="CM124" s="106"/>
      <c r="CN124" s="69">
        <f t="shared" si="59"/>
      </c>
      <c r="CO124" s="67"/>
      <c r="CP124" s="67"/>
      <c r="CQ124" s="67"/>
      <c r="CR124" s="68"/>
      <c r="CS124" s="68"/>
      <c r="CT124" s="68"/>
      <c r="CU124" s="68"/>
      <c r="CV124" s="68"/>
      <c r="CW124" s="68"/>
      <c r="CX124" s="68"/>
      <c r="CY124" s="68"/>
      <c r="CZ124" s="68"/>
      <c r="DA124" s="68"/>
      <c r="DB124" s="68"/>
      <c r="DC124" s="68"/>
    </row>
    <row r="125" spans="1:107" ht="12" customHeight="1">
      <c r="A125" s="15"/>
      <c r="B125" s="13">
        <f t="shared" si="42"/>
        <v>41</v>
      </c>
      <c r="C125" s="28" t="str">
        <f>CONCATENATE(B125,"C")</f>
        <v>41C</v>
      </c>
      <c r="D125" s="80"/>
      <c r="E125" s="126"/>
      <c r="F125" s="45"/>
      <c r="G125" s="8">
        <f t="shared" si="72"/>
      </c>
      <c r="H125" s="49"/>
      <c r="I125" s="8">
        <f t="shared" si="73"/>
      </c>
      <c r="J125" s="45"/>
      <c r="K125" s="8">
        <f t="shared" si="74"/>
      </c>
      <c r="L125" s="116"/>
      <c r="M125" s="107"/>
      <c r="N125" s="106"/>
      <c r="O125" s="114"/>
      <c r="P125" s="19">
        <f t="shared" si="71"/>
      </c>
      <c r="Q125" s="9">
        <f t="shared" si="70"/>
      </c>
      <c r="R125" s="32"/>
      <c r="S125" s="55">
        <f t="shared" si="60"/>
      </c>
      <c r="T125" s="61">
        <f t="shared" si="61"/>
      </c>
      <c r="U125" s="33">
        <f t="shared" si="62"/>
      </c>
      <c r="V125" s="62">
        <f t="shared" si="63"/>
      </c>
      <c r="W125" s="62">
        <f t="shared" si="64"/>
      </c>
      <c r="X125" s="35">
        <f t="shared" si="65"/>
        <v>21</v>
      </c>
      <c r="AA125" s="35">
        <f t="shared" si="75"/>
      </c>
      <c r="AB125" s="35">
        <f t="shared" si="80"/>
        <v>12</v>
      </c>
      <c r="AD125" s="35">
        <f t="shared" si="52"/>
      </c>
      <c r="AE125" s="35">
        <f t="shared" si="66"/>
        <v>13</v>
      </c>
      <c r="AG125" s="35">
        <f t="shared" si="76"/>
      </c>
      <c r="AH125" s="35">
        <f t="shared" si="67"/>
        <v>2</v>
      </c>
      <c r="AJ125" s="35">
        <f t="shared" si="77"/>
      </c>
      <c r="AK125" s="35">
        <f t="shared" si="68"/>
        <v>7</v>
      </c>
      <c r="AM125" s="35">
        <f>IF(ISNUMBER(SMALL(#REF!,ROW()-2)),SMALL(#REF!,ROW()-2),"")</f>
      </c>
      <c r="AN125" s="35">
        <f t="shared" si="69"/>
        <v>1</v>
      </c>
      <c r="AP125" s="112"/>
      <c r="AQ125" s="57">
        <f t="shared" si="78"/>
      </c>
      <c r="AS125" s="109"/>
      <c r="AT125" s="63"/>
      <c r="AU125" s="109"/>
      <c r="AV125" s="35">
        <f t="shared" si="79"/>
      </c>
      <c r="AW125" s="35">
        <f t="shared" si="53"/>
        <v>8</v>
      </c>
      <c r="AX125" s="109"/>
      <c r="AZ125" s="35">
        <f t="shared" si="54"/>
      </c>
      <c r="BA125" s="35">
        <f t="shared" si="55"/>
        <v>12</v>
      </c>
      <c r="BR125" s="109"/>
      <c r="BS125" s="109"/>
      <c r="BT125" s="109"/>
      <c r="BU125" s="109"/>
      <c r="BV125" s="119"/>
      <c r="BW125" s="109"/>
      <c r="BX125" s="119"/>
      <c r="BY125" s="120"/>
      <c r="BZ125" s="120"/>
      <c r="CA125" s="62">
        <f t="shared" si="56"/>
      </c>
      <c r="CB125" s="35">
        <f t="shared" si="57"/>
        <v>8</v>
      </c>
      <c r="CJ125" s="67"/>
      <c r="CK125" s="67"/>
      <c r="CL125" s="67" t="str">
        <f t="shared" si="58"/>
        <v> </v>
      </c>
      <c r="CM125" s="107"/>
      <c r="CN125" s="69">
        <f t="shared" si="59"/>
      </c>
      <c r="CO125" s="67"/>
      <c r="CP125" s="67"/>
      <c r="CQ125" s="67"/>
      <c r="CR125" s="68"/>
      <c r="CS125" s="68"/>
      <c r="CT125" s="68"/>
      <c r="CU125" s="68"/>
      <c r="CV125" s="68"/>
      <c r="CW125" s="68"/>
      <c r="CX125" s="68"/>
      <c r="CY125" s="68"/>
      <c r="CZ125" s="68"/>
      <c r="DA125" s="68"/>
      <c r="DB125" s="68"/>
      <c r="DC125" s="68"/>
    </row>
    <row r="126" spans="1:107" ht="12" customHeight="1">
      <c r="A126" s="15"/>
      <c r="B126" s="13">
        <f t="shared" si="42"/>
      </c>
      <c r="C126" s="28" t="str">
        <f>CONCATENATE(B128,"A")</f>
        <v>42A</v>
      </c>
      <c r="D126" s="80"/>
      <c r="E126" s="126"/>
      <c r="F126" s="45"/>
      <c r="G126" s="8">
        <f t="shared" si="72"/>
      </c>
      <c r="H126" s="49"/>
      <c r="I126" s="8">
        <f t="shared" si="73"/>
      </c>
      <c r="J126" s="45"/>
      <c r="K126" s="19">
        <f t="shared" si="74"/>
      </c>
      <c r="L126" s="116"/>
      <c r="M126" s="105">
        <f>IF(ISBLANK(L126),"",IF(L126=0,$CL$2,CM126))</f>
      </c>
      <c r="N126" s="106">
        <f>IF(ISNUMBER(M126),IF(ISNUMBER(M126),IF(ISNUMBER(M126),M126+G126+G127+G128+I126+I127+I128+K126+K127+K128,""),""),"")</f>
      </c>
      <c r="O126" s="114">
        <f>IF(ISNUMBER(N126),VLOOKUP(BY126,CA:CB,2,FALSE),"")</f>
      </c>
      <c r="P126" s="19">
        <f t="shared" si="71"/>
      </c>
      <c r="Q126" s="20">
        <f t="shared" si="70"/>
      </c>
      <c r="R126" s="32"/>
      <c r="S126" s="55">
        <f t="shared" si="60"/>
      </c>
      <c r="T126" s="61">
        <f t="shared" si="61"/>
      </c>
      <c r="U126" s="33">
        <f t="shared" si="62"/>
      </c>
      <c r="V126" s="62">
        <f t="shared" si="63"/>
      </c>
      <c r="W126" s="62">
        <f t="shared" si="64"/>
      </c>
      <c r="X126" s="35">
        <f t="shared" si="65"/>
        <v>21</v>
      </c>
      <c r="AA126" s="35">
        <f t="shared" si="75"/>
      </c>
      <c r="AB126" s="35">
        <f t="shared" si="80"/>
        <v>12</v>
      </c>
      <c r="AD126" s="35">
        <f t="shared" si="52"/>
      </c>
      <c r="AE126" s="35">
        <f t="shared" si="66"/>
        <v>13</v>
      </c>
      <c r="AG126" s="35">
        <f t="shared" si="76"/>
      </c>
      <c r="AH126" s="35">
        <f t="shared" si="67"/>
        <v>2</v>
      </c>
      <c r="AJ126" s="35">
        <f t="shared" si="77"/>
      </c>
      <c r="AK126" s="35">
        <f t="shared" si="68"/>
        <v>7</v>
      </c>
      <c r="AM126" s="35">
        <f>IF(ISNUMBER(SMALL(#REF!,ROW()-2)),SMALL(#REF!,ROW()-2),"")</f>
      </c>
      <c r="AN126" s="35">
        <f t="shared" si="69"/>
        <v>1</v>
      </c>
      <c r="AP126" s="112" t="e">
        <f>IF(#REF!,#REF!+0,)</f>
        <v>#REF!</v>
      </c>
      <c r="AQ126" s="57">
        <f t="shared" si="78"/>
      </c>
      <c r="AS126" s="109">
        <f>IF(ISNUMBER(AP126),VLOOKUP(AP126,AQ:AR,2,FALSE),"")</f>
      </c>
      <c r="AT126" s="63"/>
      <c r="AU126" s="109">
        <f>N126</f>
      </c>
      <c r="AV126" s="35">
        <f t="shared" si="79"/>
      </c>
      <c r="AW126" s="35">
        <f t="shared" si="53"/>
        <v>8</v>
      </c>
      <c r="AX126" s="109">
        <f>IF(ISNUMBER(AU126),VLOOKUP(AU126,AV:AW,2,FALSE),"")</f>
      </c>
      <c r="AZ126" s="35">
        <f t="shared" si="54"/>
      </c>
      <c r="BA126" s="35">
        <f t="shared" si="55"/>
        <v>12</v>
      </c>
      <c r="BR126" s="109">
        <f>N126</f>
      </c>
      <c r="BS126" s="109">
        <f>SUM(G126,G127,G128)</f>
        <v>0</v>
      </c>
      <c r="BT126" s="119">
        <f>SUM(J126,J127,J128)</f>
        <v>0</v>
      </c>
      <c r="BU126" s="119">
        <f>M126</f>
      </c>
      <c r="BV126" s="119" t="e">
        <f>#REF!</f>
        <v>#REF!</v>
      </c>
      <c r="BW126" s="119">
        <f>SUM(I126,I127,I128)</f>
        <v>0</v>
      </c>
      <c r="BX126" s="119" t="e">
        <f>#REF!</f>
        <v>#REF!</v>
      </c>
      <c r="BY126" s="120">
        <f>IF(ISNUMBER(N126),CONCATENATE(BR126+10,BS126+10,BT126+10,BU126+10,BW126+10)+0,"")</f>
      </c>
      <c r="BZ126" s="120">
        <f>IF(ISNUMBER(SMALL(BY:BY,ROW()-2)),SMALL(BY:BY,ROW()-2),"")</f>
      </c>
      <c r="CA126" s="62">
        <f t="shared" si="56"/>
      </c>
      <c r="CB126" s="35">
        <f t="shared" si="57"/>
        <v>8</v>
      </c>
      <c r="CJ126" s="67"/>
      <c r="CK126" s="67"/>
      <c r="CL126" s="67" t="str">
        <f t="shared" si="58"/>
        <v> </v>
      </c>
      <c r="CM126" s="105" t="str">
        <f>VLOOKUP(L126,AJ:AK,2,FALSE)</f>
        <v> </v>
      </c>
      <c r="CN126" s="69">
        <f t="shared" si="59"/>
      </c>
      <c r="CO126" s="67"/>
      <c r="CP126" s="67"/>
      <c r="CQ126" s="67"/>
      <c r="CR126" s="68"/>
      <c r="CS126" s="68"/>
      <c r="CT126" s="68"/>
      <c r="CU126" s="68"/>
      <c r="CV126" s="68"/>
      <c r="CW126" s="68"/>
      <c r="CX126" s="68"/>
      <c r="CY126" s="68"/>
      <c r="CZ126" s="68"/>
      <c r="DA126" s="68"/>
      <c r="DB126" s="68"/>
      <c r="DC126" s="68"/>
    </row>
    <row r="127" spans="1:107" ht="12" customHeight="1">
      <c r="A127" s="15"/>
      <c r="B127" s="13">
        <f t="shared" si="42"/>
      </c>
      <c r="C127" s="28" t="str">
        <f>CONCATENATE(B128,"B")</f>
        <v>42B</v>
      </c>
      <c r="D127" s="80"/>
      <c r="E127" s="126"/>
      <c r="F127" s="45"/>
      <c r="G127" s="8">
        <f t="shared" si="72"/>
      </c>
      <c r="H127" s="49"/>
      <c r="I127" s="8">
        <f t="shared" si="73"/>
      </c>
      <c r="J127" s="45"/>
      <c r="K127" s="19">
        <f t="shared" si="74"/>
      </c>
      <c r="L127" s="116"/>
      <c r="M127" s="105"/>
      <c r="N127" s="106"/>
      <c r="O127" s="114"/>
      <c r="P127" s="19">
        <f t="shared" si="71"/>
      </c>
      <c r="Q127" s="20">
        <f t="shared" si="70"/>
      </c>
      <c r="R127" s="32"/>
      <c r="S127" s="55">
        <f t="shared" si="60"/>
      </c>
      <c r="T127" s="61">
        <f t="shared" si="61"/>
      </c>
      <c r="U127" s="33">
        <f t="shared" si="62"/>
      </c>
      <c r="V127" s="62">
        <f t="shared" si="63"/>
      </c>
      <c r="W127" s="62">
        <f t="shared" si="64"/>
      </c>
      <c r="X127" s="35">
        <f t="shared" si="65"/>
        <v>21</v>
      </c>
      <c r="AA127" s="35">
        <f t="shared" si="75"/>
      </c>
      <c r="AB127" s="35">
        <f t="shared" si="80"/>
        <v>12</v>
      </c>
      <c r="AD127" s="35">
        <f t="shared" si="52"/>
      </c>
      <c r="AE127" s="35">
        <f t="shared" si="66"/>
        <v>13</v>
      </c>
      <c r="AG127" s="35">
        <f t="shared" si="76"/>
      </c>
      <c r="AH127" s="35">
        <f t="shared" si="67"/>
        <v>2</v>
      </c>
      <c r="AJ127" s="35">
        <f t="shared" si="77"/>
      </c>
      <c r="AK127" s="35">
        <f t="shared" si="68"/>
        <v>7</v>
      </c>
      <c r="AM127" s="35">
        <f>IF(ISNUMBER(SMALL(#REF!,ROW()-2)),SMALL(#REF!,ROW()-2),"")</f>
      </c>
      <c r="AN127" s="35">
        <f t="shared" si="69"/>
        <v>1</v>
      </c>
      <c r="AP127" s="112"/>
      <c r="AQ127" s="57">
        <f t="shared" si="78"/>
      </c>
      <c r="AS127" s="109"/>
      <c r="AT127" s="63"/>
      <c r="AU127" s="109"/>
      <c r="AV127" s="35">
        <f t="shared" si="79"/>
      </c>
      <c r="AW127" s="35">
        <f t="shared" si="53"/>
        <v>8</v>
      </c>
      <c r="AX127" s="109"/>
      <c r="AZ127" s="35">
        <f t="shared" si="54"/>
      </c>
      <c r="BA127" s="35">
        <f t="shared" si="55"/>
        <v>12</v>
      </c>
      <c r="BR127" s="109"/>
      <c r="BS127" s="109"/>
      <c r="BT127" s="109"/>
      <c r="BU127" s="109"/>
      <c r="BV127" s="119"/>
      <c r="BW127" s="109"/>
      <c r="BX127" s="119"/>
      <c r="BY127" s="120"/>
      <c r="BZ127" s="120"/>
      <c r="CA127" s="62">
        <f t="shared" si="56"/>
      </c>
      <c r="CB127" s="35">
        <f t="shared" si="57"/>
        <v>8</v>
      </c>
      <c r="CJ127" s="67"/>
      <c r="CK127" s="67"/>
      <c r="CL127" s="67" t="str">
        <f t="shared" si="58"/>
        <v> </v>
      </c>
      <c r="CM127" s="105"/>
      <c r="CN127" s="69">
        <f t="shared" si="59"/>
      </c>
      <c r="CO127" s="67"/>
      <c r="CP127" s="67"/>
      <c r="CQ127" s="67"/>
      <c r="CR127" s="68"/>
      <c r="CS127" s="68"/>
      <c r="CT127" s="68"/>
      <c r="CU127" s="68"/>
      <c r="CV127" s="68"/>
      <c r="CW127" s="68"/>
      <c r="CX127" s="68"/>
      <c r="CY127" s="68"/>
      <c r="CZ127" s="68"/>
      <c r="DA127" s="68"/>
      <c r="DB127" s="68"/>
      <c r="DC127" s="68"/>
    </row>
    <row r="128" spans="1:107" ht="12" customHeight="1">
      <c r="A128" s="15"/>
      <c r="B128" s="13">
        <f t="shared" si="42"/>
        <v>42</v>
      </c>
      <c r="C128" s="28" t="str">
        <f>CONCATENATE(B128,"C")</f>
        <v>42C</v>
      </c>
      <c r="D128" s="80"/>
      <c r="E128" s="126"/>
      <c r="F128" s="45"/>
      <c r="G128" s="8">
        <f t="shared" si="72"/>
      </c>
      <c r="H128" s="49"/>
      <c r="I128" s="8">
        <f t="shared" si="73"/>
      </c>
      <c r="J128" s="45"/>
      <c r="K128" s="19">
        <f t="shared" si="74"/>
      </c>
      <c r="L128" s="116"/>
      <c r="M128" s="105"/>
      <c r="N128" s="106"/>
      <c r="O128" s="114"/>
      <c r="P128" s="19">
        <f t="shared" si="71"/>
      </c>
      <c r="Q128" s="20">
        <f t="shared" si="70"/>
      </c>
      <c r="R128" s="32"/>
      <c r="S128" s="55">
        <f t="shared" si="60"/>
      </c>
      <c r="T128" s="61">
        <f t="shared" si="61"/>
      </c>
      <c r="U128" s="33">
        <f t="shared" si="62"/>
      </c>
      <c r="V128" s="62">
        <f t="shared" si="63"/>
      </c>
      <c r="W128" s="62">
        <f t="shared" si="64"/>
      </c>
      <c r="X128" s="35">
        <f t="shared" si="65"/>
        <v>21</v>
      </c>
      <c r="AA128" s="35">
        <f t="shared" si="75"/>
      </c>
      <c r="AB128" s="35">
        <f t="shared" si="80"/>
        <v>12</v>
      </c>
      <c r="AD128" s="35">
        <f t="shared" si="52"/>
      </c>
      <c r="AE128" s="35">
        <f t="shared" si="66"/>
        <v>13</v>
      </c>
      <c r="AG128" s="35">
        <f t="shared" si="76"/>
      </c>
      <c r="AH128" s="35">
        <f t="shared" si="67"/>
        <v>2</v>
      </c>
      <c r="AJ128" s="35">
        <f t="shared" si="77"/>
      </c>
      <c r="AK128" s="35">
        <f t="shared" si="68"/>
        <v>7</v>
      </c>
      <c r="AM128" s="35">
        <f>IF(ISNUMBER(SMALL(#REF!,ROW()-2)),SMALL(#REF!,ROW()-2),"")</f>
      </c>
      <c r="AN128" s="35">
        <f t="shared" si="69"/>
        <v>1</v>
      </c>
      <c r="AP128" s="112"/>
      <c r="AQ128" s="57">
        <f t="shared" si="78"/>
      </c>
      <c r="AS128" s="109"/>
      <c r="AT128" s="63"/>
      <c r="AU128" s="109"/>
      <c r="AV128" s="35">
        <f t="shared" si="79"/>
      </c>
      <c r="AW128" s="35">
        <f t="shared" si="53"/>
        <v>8</v>
      </c>
      <c r="AX128" s="109"/>
      <c r="AZ128" s="35">
        <f t="shared" si="54"/>
      </c>
      <c r="BA128" s="35">
        <f t="shared" si="55"/>
        <v>12</v>
      </c>
      <c r="BR128" s="109"/>
      <c r="BS128" s="109"/>
      <c r="BT128" s="109"/>
      <c r="BU128" s="109"/>
      <c r="BV128" s="119"/>
      <c r="BW128" s="109"/>
      <c r="BX128" s="119"/>
      <c r="BY128" s="120"/>
      <c r="BZ128" s="120"/>
      <c r="CA128" s="62">
        <f t="shared" si="56"/>
      </c>
      <c r="CB128" s="35">
        <f t="shared" si="57"/>
        <v>8</v>
      </c>
      <c r="CJ128" s="67"/>
      <c r="CK128" s="67"/>
      <c r="CL128" s="67" t="str">
        <f t="shared" si="58"/>
        <v> </v>
      </c>
      <c r="CM128" s="105"/>
      <c r="CN128" s="69">
        <f t="shared" si="59"/>
      </c>
      <c r="CO128" s="67"/>
      <c r="CP128" s="67"/>
      <c r="CQ128" s="67"/>
      <c r="CR128" s="68"/>
      <c r="CS128" s="68"/>
      <c r="CT128" s="68"/>
      <c r="CU128" s="68"/>
      <c r="CV128" s="68"/>
      <c r="CW128" s="68"/>
      <c r="CX128" s="68"/>
      <c r="CY128" s="68"/>
      <c r="CZ128" s="68"/>
      <c r="DA128" s="68"/>
      <c r="DB128" s="68"/>
      <c r="DC128" s="68"/>
    </row>
    <row r="129" spans="1:107" ht="12" customHeight="1">
      <c r="A129" s="15"/>
      <c r="B129" s="13">
        <f t="shared" si="42"/>
      </c>
      <c r="C129" s="28" t="str">
        <f>CONCATENATE(B131,"A")</f>
        <v>43A</v>
      </c>
      <c r="D129" s="80"/>
      <c r="E129" s="126"/>
      <c r="F129" s="45"/>
      <c r="G129" s="8">
        <f t="shared" si="72"/>
      </c>
      <c r="H129" s="49"/>
      <c r="I129" s="8">
        <f t="shared" si="73"/>
      </c>
      <c r="J129" s="45"/>
      <c r="K129" s="30">
        <f t="shared" si="74"/>
      </c>
      <c r="L129" s="116"/>
      <c r="M129" s="106">
        <f>IF(ISBLANK(L129),"",IF(L129=0,$CL$2,CM129))</f>
      </c>
      <c r="N129" s="106">
        <f>IF(ISNUMBER(M129),IF(ISNUMBER(M129),IF(ISNUMBER(M129),M129+G129+G130+G131+I129+I130+I131+K129+K130+K131,""),""),"")</f>
      </c>
      <c r="O129" s="114">
        <f>IF(ISNUMBER(N129),VLOOKUP(BY129,CA:CB,2,FALSE),"")</f>
      </c>
      <c r="P129" s="19">
        <f t="shared" si="71"/>
      </c>
      <c r="Q129" s="9">
        <f t="shared" si="70"/>
      </c>
      <c r="R129" s="32"/>
      <c r="S129" s="55">
        <f t="shared" si="60"/>
      </c>
      <c r="T129" s="61">
        <f t="shared" si="61"/>
      </c>
      <c r="U129" s="33">
        <f t="shared" si="62"/>
      </c>
      <c r="V129" s="62">
        <f t="shared" si="63"/>
      </c>
      <c r="W129" s="62">
        <f t="shared" si="64"/>
      </c>
      <c r="X129" s="35">
        <f t="shared" si="65"/>
        <v>21</v>
      </c>
      <c r="AA129" s="35">
        <f t="shared" si="75"/>
      </c>
      <c r="AB129" s="35">
        <f t="shared" si="80"/>
        <v>12</v>
      </c>
      <c r="AD129" s="35">
        <f t="shared" si="52"/>
      </c>
      <c r="AE129" s="35">
        <f t="shared" si="66"/>
        <v>13</v>
      </c>
      <c r="AG129" s="35">
        <f t="shared" si="76"/>
      </c>
      <c r="AH129" s="35">
        <f t="shared" si="67"/>
        <v>2</v>
      </c>
      <c r="AJ129" s="35">
        <f t="shared" si="77"/>
      </c>
      <c r="AK129" s="35">
        <f t="shared" si="68"/>
        <v>7</v>
      </c>
      <c r="AM129" s="35">
        <f>IF(ISNUMBER(SMALL(#REF!,ROW()-2)),SMALL(#REF!,ROW()-2),"")</f>
      </c>
      <c r="AN129" s="35">
        <f t="shared" si="69"/>
        <v>1</v>
      </c>
      <c r="AP129" s="112" t="e">
        <f>IF(#REF!,#REF!+0,)</f>
        <v>#REF!</v>
      </c>
      <c r="AQ129" s="57">
        <f t="shared" si="78"/>
      </c>
      <c r="AS129" s="109">
        <f>IF(ISNUMBER(AP129),VLOOKUP(AP129,AQ:AR,2,FALSE),"")</f>
      </c>
      <c r="AT129" s="63"/>
      <c r="AU129" s="109">
        <f>N129</f>
      </c>
      <c r="AV129" s="35">
        <f t="shared" si="79"/>
      </c>
      <c r="AW129" s="35">
        <f t="shared" si="53"/>
        <v>8</v>
      </c>
      <c r="AX129" s="109">
        <f>IF(ISNUMBER(AU129),VLOOKUP(AU129,AV:AW,2,FALSE),"")</f>
      </c>
      <c r="AZ129" s="35">
        <f t="shared" si="54"/>
      </c>
      <c r="BA129" s="35">
        <f t="shared" si="55"/>
        <v>12</v>
      </c>
      <c r="BR129" s="109">
        <f>N129</f>
      </c>
      <c r="BS129" s="109">
        <f>SUM(G129,G130,G131)</f>
        <v>0</v>
      </c>
      <c r="BT129" s="119">
        <f>SUM(J129,J130,J131)</f>
        <v>0</v>
      </c>
      <c r="BU129" s="119">
        <f>M129</f>
      </c>
      <c r="BV129" s="119" t="e">
        <f>#REF!</f>
        <v>#REF!</v>
      </c>
      <c r="BW129" s="119">
        <f>SUM(I129,I130,I131)</f>
        <v>0</v>
      </c>
      <c r="BX129" s="119" t="e">
        <f>#REF!</f>
        <v>#REF!</v>
      </c>
      <c r="BY129" s="120">
        <f>IF(ISNUMBER(N129),CONCATENATE(BR129+10,BS129+10,BT129+10,BU129+10,BW129+10)+0,"")</f>
      </c>
      <c r="BZ129" s="120">
        <f>IF(ISNUMBER(SMALL(BY:BY,ROW()-2)),SMALL(BY:BY,ROW()-2),"")</f>
      </c>
      <c r="CA129" s="62">
        <f t="shared" si="56"/>
      </c>
      <c r="CB129" s="35">
        <f t="shared" si="57"/>
        <v>8</v>
      </c>
      <c r="CJ129" s="67"/>
      <c r="CK129" s="67"/>
      <c r="CL129" s="67" t="str">
        <f t="shared" si="58"/>
        <v> </v>
      </c>
      <c r="CM129" s="106" t="str">
        <f>VLOOKUP(L129,AJ:AK,2,FALSE)</f>
        <v> </v>
      </c>
      <c r="CN129" s="69">
        <f t="shared" si="59"/>
      </c>
      <c r="CO129" s="67"/>
      <c r="CP129" s="67"/>
      <c r="CQ129" s="67"/>
      <c r="CR129" s="68"/>
      <c r="CS129" s="68"/>
      <c r="CT129" s="68"/>
      <c r="CU129" s="68"/>
      <c r="CV129" s="68"/>
      <c r="CW129" s="68"/>
      <c r="CX129" s="68"/>
      <c r="CY129" s="68"/>
      <c r="CZ129" s="68"/>
      <c r="DA129" s="68"/>
      <c r="DB129" s="68"/>
      <c r="DC129" s="68"/>
    </row>
    <row r="130" spans="1:107" ht="12" customHeight="1">
      <c r="A130" s="15"/>
      <c r="B130" s="13">
        <f t="shared" si="42"/>
      </c>
      <c r="C130" s="28" t="str">
        <f>CONCATENATE(B131,"B")</f>
        <v>43B</v>
      </c>
      <c r="D130" s="80"/>
      <c r="E130" s="126"/>
      <c r="F130" s="45"/>
      <c r="G130" s="8">
        <f t="shared" si="72"/>
      </c>
      <c r="H130" s="49"/>
      <c r="I130" s="8">
        <f t="shared" si="73"/>
      </c>
      <c r="J130" s="45"/>
      <c r="K130" s="8">
        <f t="shared" si="74"/>
      </c>
      <c r="L130" s="116"/>
      <c r="M130" s="106"/>
      <c r="N130" s="106"/>
      <c r="O130" s="114"/>
      <c r="P130" s="19">
        <f t="shared" si="71"/>
      </c>
      <c r="Q130" s="9">
        <f t="shared" si="70"/>
      </c>
      <c r="R130" s="32"/>
      <c r="S130" s="55">
        <f t="shared" si="60"/>
      </c>
      <c r="T130" s="61">
        <f t="shared" si="61"/>
      </c>
      <c r="U130" s="33">
        <f t="shared" si="62"/>
      </c>
      <c r="V130" s="62">
        <f t="shared" si="63"/>
      </c>
      <c r="W130" s="62">
        <f t="shared" si="64"/>
      </c>
      <c r="X130" s="35">
        <f t="shared" si="65"/>
        <v>21</v>
      </c>
      <c r="AA130" s="35">
        <f t="shared" si="75"/>
      </c>
      <c r="AB130" s="35">
        <f t="shared" si="80"/>
        <v>12</v>
      </c>
      <c r="AD130" s="35">
        <f t="shared" si="52"/>
      </c>
      <c r="AE130" s="35">
        <f t="shared" si="66"/>
        <v>13</v>
      </c>
      <c r="AG130" s="35">
        <f t="shared" si="76"/>
      </c>
      <c r="AH130" s="35">
        <f t="shared" si="67"/>
        <v>2</v>
      </c>
      <c r="AJ130" s="35">
        <f t="shared" si="77"/>
      </c>
      <c r="AK130" s="35">
        <f t="shared" si="68"/>
        <v>7</v>
      </c>
      <c r="AM130" s="35">
        <f>IF(ISNUMBER(SMALL(#REF!,ROW()-2)),SMALL(#REF!,ROW()-2),"")</f>
      </c>
      <c r="AN130" s="35">
        <f t="shared" si="69"/>
        <v>1</v>
      </c>
      <c r="AP130" s="112"/>
      <c r="AQ130" s="57">
        <f t="shared" si="78"/>
      </c>
      <c r="AS130" s="109"/>
      <c r="AT130" s="63"/>
      <c r="AU130" s="109"/>
      <c r="AV130" s="35">
        <f t="shared" si="79"/>
      </c>
      <c r="AW130" s="35">
        <f t="shared" si="53"/>
        <v>8</v>
      </c>
      <c r="AX130" s="109"/>
      <c r="AZ130" s="35">
        <f t="shared" si="54"/>
      </c>
      <c r="BA130" s="35">
        <f t="shared" si="55"/>
        <v>12</v>
      </c>
      <c r="BR130" s="109"/>
      <c r="BS130" s="109"/>
      <c r="BT130" s="109"/>
      <c r="BU130" s="109"/>
      <c r="BV130" s="119"/>
      <c r="BW130" s="109"/>
      <c r="BX130" s="119"/>
      <c r="BY130" s="120"/>
      <c r="BZ130" s="120"/>
      <c r="CA130" s="62">
        <f t="shared" si="56"/>
      </c>
      <c r="CB130" s="35">
        <f t="shared" si="57"/>
        <v>8</v>
      </c>
      <c r="CJ130" s="67"/>
      <c r="CK130" s="67"/>
      <c r="CL130" s="67" t="str">
        <f t="shared" si="58"/>
        <v> </v>
      </c>
      <c r="CM130" s="106"/>
      <c r="CN130" s="69">
        <f t="shared" si="59"/>
      </c>
      <c r="CO130" s="67"/>
      <c r="CP130" s="67"/>
      <c r="CQ130" s="67"/>
      <c r="CR130" s="68"/>
      <c r="CS130" s="68"/>
      <c r="CT130" s="68"/>
      <c r="CU130" s="68"/>
      <c r="CV130" s="68"/>
      <c r="CW130" s="68"/>
      <c r="CX130" s="68"/>
      <c r="CY130" s="68"/>
      <c r="CZ130" s="68"/>
      <c r="DA130" s="68"/>
      <c r="DB130" s="68"/>
      <c r="DC130" s="68"/>
    </row>
    <row r="131" spans="1:107" ht="12" customHeight="1">
      <c r="A131" s="15"/>
      <c r="B131" s="13">
        <f aca="true" t="shared" si="81" ref="B131:B159">IF(MOD(ROW(),3)=2,((ROW()+1)/3)-1,"")</f>
        <v>43</v>
      </c>
      <c r="C131" s="28" t="str">
        <f>CONCATENATE(B131,"C")</f>
        <v>43C</v>
      </c>
      <c r="D131" s="80"/>
      <c r="E131" s="126"/>
      <c r="F131" s="45"/>
      <c r="G131" s="8">
        <f aca="true" t="shared" si="82" ref="G131:G158">IF(ISBLANK(F131),"",IF(F131=0,$CK$2,CL131))</f>
      </c>
      <c r="H131" s="49"/>
      <c r="I131" s="8">
        <f aca="true" t="shared" si="83" ref="I131:I158">IF(ISBLANK(H131),"",IF(H131=0,$CO$2,CN131))</f>
      </c>
      <c r="J131" s="45"/>
      <c r="K131" s="8">
        <f aca="true" t="shared" si="84" ref="K131:K158">IF(ISNUMBER(J131),VLOOKUP(J131,AG$1:AH$65536,2,FALSE),"")</f>
      </c>
      <c r="L131" s="116"/>
      <c r="M131" s="107"/>
      <c r="N131" s="106"/>
      <c r="O131" s="114"/>
      <c r="P131" s="19">
        <f t="shared" si="71"/>
      </c>
      <c r="Q131" s="9">
        <f t="shared" si="70"/>
      </c>
      <c r="R131" s="32"/>
      <c r="S131" s="55">
        <f t="shared" si="60"/>
      </c>
      <c r="T131" s="61">
        <f t="shared" si="61"/>
      </c>
      <c r="U131" s="33">
        <f t="shared" si="62"/>
      </c>
      <c r="V131" s="62">
        <f t="shared" si="63"/>
      </c>
      <c r="W131" s="62">
        <f t="shared" si="64"/>
      </c>
      <c r="X131" s="35">
        <f t="shared" si="65"/>
        <v>21</v>
      </c>
      <c r="AA131" s="35">
        <f aca="true" t="shared" si="85" ref="AA131:AA159">IF(ISNUMBER(LARGE(F$1:F$65536,ROW()-2)),LARGE(F$1:F$65536,ROW()-2),"")</f>
      </c>
      <c r="AB131" s="35">
        <f t="shared" si="80"/>
        <v>12</v>
      </c>
      <c r="AD131" s="35">
        <f t="shared" si="52"/>
      </c>
      <c r="AE131" s="35">
        <f t="shared" si="66"/>
        <v>13</v>
      </c>
      <c r="AG131" s="35">
        <f aca="true" t="shared" si="86" ref="AG131:AG159">IF(ISNUMBER(SMALL(J$1:J$65536,ROW()-2)),SMALL(J$1:J$65536,ROW()-2),"")</f>
      </c>
      <c r="AH131" s="35">
        <f t="shared" si="67"/>
        <v>2</v>
      </c>
      <c r="AJ131" s="35">
        <f aca="true" t="shared" si="87" ref="AJ131:AJ159">IF(ISNUMBER(LARGE(L$1:L$65536,ROW()-2)),LARGE(L$1:L$65536,ROW()-2),"")</f>
      </c>
      <c r="AK131" s="35">
        <f t="shared" si="68"/>
        <v>7</v>
      </c>
      <c r="AM131" s="35">
        <f>IF(ISNUMBER(SMALL(#REF!,ROW()-2)),SMALL(#REF!,ROW()-2),"")</f>
      </c>
      <c r="AN131" s="35">
        <f t="shared" si="69"/>
        <v>1</v>
      </c>
      <c r="AP131" s="112"/>
      <c r="AQ131" s="57">
        <f aca="true" t="shared" si="88" ref="AQ131:AQ158">IF(ISNUMBER(LARGE(AP$1:AP$65536,ROW()-2)),LARGE(AP$1:AP$65536,ROW()-2),"")</f>
      </c>
      <c r="AS131" s="109"/>
      <c r="AT131" s="63"/>
      <c r="AU131" s="109"/>
      <c r="AV131" s="35">
        <f aca="true" t="shared" si="89" ref="AV131:AV160">IF(ISNUMBER(SMALL(N$1:N$65536,ROW()-2)),SMALL(N$1:N$65536,ROW()-2),"")</f>
      </c>
      <c r="AW131" s="35">
        <f t="shared" si="53"/>
        <v>8</v>
      </c>
      <c r="AX131" s="109"/>
      <c r="AZ131" s="35">
        <f t="shared" si="54"/>
      </c>
      <c r="BA131" s="35">
        <f t="shared" si="55"/>
        <v>12</v>
      </c>
      <c r="BR131" s="109"/>
      <c r="BS131" s="109"/>
      <c r="BT131" s="109"/>
      <c r="BU131" s="109"/>
      <c r="BV131" s="119"/>
      <c r="BW131" s="109"/>
      <c r="BX131" s="119"/>
      <c r="BY131" s="120"/>
      <c r="BZ131" s="120"/>
      <c r="CA131" s="62">
        <f t="shared" si="56"/>
      </c>
      <c r="CB131" s="35">
        <f t="shared" si="57"/>
        <v>8</v>
      </c>
      <c r="CJ131" s="67"/>
      <c r="CK131" s="67"/>
      <c r="CL131" s="67" t="str">
        <f t="shared" si="58"/>
        <v> </v>
      </c>
      <c r="CM131" s="107"/>
      <c r="CN131" s="69">
        <f t="shared" si="59"/>
      </c>
      <c r="CO131" s="67"/>
      <c r="CP131" s="67"/>
      <c r="CQ131" s="67"/>
      <c r="CR131" s="68"/>
      <c r="CS131" s="68"/>
      <c r="CT131" s="68"/>
      <c r="CU131" s="68"/>
      <c r="CV131" s="68"/>
      <c r="CW131" s="68"/>
      <c r="CX131" s="68"/>
      <c r="CY131" s="68"/>
      <c r="CZ131" s="68"/>
      <c r="DA131" s="68"/>
      <c r="DB131" s="68"/>
      <c r="DC131" s="68"/>
    </row>
    <row r="132" spans="1:107" ht="12" customHeight="1">
      <c r="A132" s="15"/>
      <c r="B132" s="13">
        <f t="shared" si="81"/>
      </c>
      <c r="C132" s="28" t="str">
        <f>CONCATENATE(B134,"A")</f>
        <v>44A</v>
      </c>
      <c r="D132" s="80"/>
      <c r="E132" s="126"/>
      <c r="F132" s="45"/>
      <c r="G132" s="8">
        <f t="shared" si="82"/>
      </c>
      <c r="H132" s="49"/>
      <c r="I132" s="8">
        <f t="shared" si="83"/>
      </c>
      <c r="J132" s="45"/>
      <c r="K132" s="19">
        <f t="shared" si="84"/>
      </c>
      <c r="L132" s="116"/>
      <c r="M132" s="105">
        <f>IF(ISBLANK(L132),"",IF(L132=0,$CL$2,CM132))</f>
      </c>
      <c r="N132" s="106">
        <f>IF(ISNUMBER(M132),IF(ISNUMBER(M132),IF(ISNUMBER(M132),M132+G132+G133+G134+I132+I133+I134+K132+K133+K134,""),""),"")</f>
      </c>
      <c r="O132" s="114">
        <f>IF(ISNUMBER(N132),VLOOKUP(BY132,CA:CB,2,FALSE),"")</f>
      </c>
      <c r="P132" s="19">
        <f t="shared" si="71"/>
      </c>
      <c r="Q132" s="20">
        <f t="shared" si="70"/>
      </c>
      <c r="R132" s="32"/>
      <c r="S132" s="55">
        <f t="shared" si="60"/>
      </c>
      <c r="T132" s="61">
        <f t="shared" si="61"/>
      </c>
      <c r="U132" s="33">
        <f t="shared" si="62"/>
      </c>
      <c r="V132" s="62">
        <f t="shared" si="63"/>
      </c>
      <c r="W132" s="62">
        <f t="shared" si="64"/>
      </c>
      <c r="X132" s="35">
        <f t="shared" si="65"/>
        <v>21</v>
      </c>
      <c r="AA132" s="35">
        <f t="shared" si="85"/>
      </c>
      <c r="AB132" s="35">
        <f aca="true" t="shared" si="90" ref="AB132:AB159">IF(AA131&lt;&gt;AA132,AB131+1,AB131)</f>
        <v>12</v>
      </c>
      <c r="AD132" s="35">
        <f aca="true" t="shared" si="91" ref="AD132:AD159">IF(ISNUMBER(SMALL(H$1:H$65536,ROW()-2)),SMALL(H$1:H$65536,ROW()-2),"")</f>
      </c>
      <c r="AE132" s="35">
        <f t="shared" si="66"/>
        <v>13</v>
      </c>
      <c r="AG132" s="35">
        <f t="shared" si="86"/>
      </c>
      <c r="AH132" s="35">
        <f t="shared" si="67"/>
        <v>2</v>
      </c>
      <c r="AJ132" s="35">
        <f t="shared" si="87"/>
      </c>
      <c r="AK132" s="35">
        <f t="shared" si="68"/>
        <v>7</v>
      </c>
      <c r="AM132" s="35">
        <f>IF(ISNUMBER(SMALL(#REF!,ROW()-2)),SMALL(#REF!,ROW()-2),"")</f>
      </c>
      <c r="AN132" s="35">
        <f t="shared" si="69"/>
        <v>1</v>
      </c>
      <c r="AP132" s="112" t="e">
        <f>IF(#REF!,#REF!+0,)</f>
        <v>#REF!</v>
      </c>
      <c r="AQ132" s="57">
        <f t="shared" si="88"/>
      </c>
      <c r="AS132" s="109">
        <f>IF(ISNUMBER(AP132),VLOOKUP(AP132,AQ:AR,2,FALSE),"")</f>
      </c>
      <c r="AT132" s="63"/>
      <c r="AU132" s="109">
        <f>N132</f>
      </c>
      <c r="AV132" s="35">
        <f t="shared" si="89"/>
      </c>
      <c r="AW132" s="35">
        <f aca="true" t="shared" si="92" ref="AW132:AW159">IF(AV131&lt;&gt;AV132,AW131+1,AW131)</f>
        <v>8</v>
      </c>
      <c r="AX132" s="109">
        <f>IF(ISNUMBER(AU132),VLOOKUP(AU132,AV:AW,2,FALSE),"")</f>
      </c>
      <c r="AZ132" s="35">
        <f aca="true" t="shared" si="93" ref="AZ132:AZ159">IF(ISNUMBER(SMALL(P$1:P$65536,ROW()-2)),SMALL(P$1:P$65536,ROW()-2),"")</f>
      </c>
      <c r="BA132" s="35">
        <f aca="true" t="shared" si="94" ref="BA132:BA158">IF(AZ131&lt;&gt;AZ132,BA131+1,BA131)</f>
        <v>12</v>
      </c>
      <c r="BR132" s="109">
        <f>N132</f>
      </c>
      <c r="BS132" s="109">
        <f>SUM(G132,G133,G134)</f>
        <v>0</v>
      </c>
      <c r="BT132" s="119">
        <f>SUM(J132,J133,J134)</f>
        <v>0</v>
      </c>
      <c r="BU132" s="119">
        <f>M132</f>
      </c>
      <c r="BV132" s="119" t="e">
        <f>#REF!</f>
        <v>#REF!</v>
      </c>
      <c r="BW132" s="119">
        <f>SUM(I132,I133,I134)</f>
        <v>0</v>
      </c>
      <c r="BX132" s="119" t="e">
        <f>#REF!</f>
        <v>#REF!</v>
      </c>
      <c r="BY132" s="120">
        <f>IF(ISNUMBER(N132),CONCATENATE(BR132+10,BS132+10,BT132+10,BU132+10,BW132+10)+0,"")</f>
      </c>
      <c r="BZ132" s="120">
        <f>IF(ISNUMBER(SMALL(BY:BY,ROW()-2)),SMALL(BY:BY,ROW()-2),"")</f>
      </c>
      <c r="CA132" s="62">
        <f aca="true" t="shared" si="95" ref="CA132:CA158">IF(ISNUMBER(SMALL(BY$1:BY$65536,ROW()-2)),SMALL(BY$1:BY$65536,ROW()-2),"")</f>
      </c>
      <c r="CB132" s="35">
        <f aca="true" t="shared" si="96" ref="CB132:CB158">IF(CA131&lt;&gt;CA132,CB131+1,CB131)</f>
        <v>8</v>
      </c>
      <c r="CJ132" s="67"/>
      <c r="CK132" s="67"/>
      <c r="CL132" s="67" t="str">
        <f aca="true" t="shared" si="97" ref="CL132:CL158">VLOOKUP(F132,AA$1:AB$65536,2,FALSE)</f>
        <v> </v>
      </c>
      <c r="CM132" s="105" t="str">
        <f>VLOOKUP(L132,AJ:AK,2,FALSE)</f>
        <v> </v>
      </c>
      <c r="CN132" s="69">
        <f aca="true" t="shared" si="98" ref="CN132:CN158">IF(ISNUMBER(H132),VLOOKUP(H132,AD$1:AE$65536,2,FALSE),"")</f>
      </c>
      <c r="CO132" s="67"/>
      <c r="CP132" s="67"/>
      <c r="CQ132" s="67"/>
      <c r="CR132" s="68"/>
      <c r="CS132" s="68"/>
      <c r="CT132" s="68"/>
      <c r="CU132" s="68"/>
      <c r="CV132" s="68"/>
      <c r="CW132" s="68"/>
      <c r="CX132" s="68"/>
      <c r="CY132" s="68"/>
      <c r="CZ132" s="68"/>
      <c r="DA132" s="68"/>
      <c r="DB132" s="68"/>
      <c r="DC132" s="68"/>
    </row>
    <row r="133" spans="1:107" ht="12" customHeight="1">
      <c r="A133" s="15"/>
      <c r="B133" s="13">
        <f t="shared" si="81"/>
      </c>
      <c r="C133" s="28" t="str">
        <f>CONCATENATE(B134,"B")</f>
        <v>44B</v>
      </c>
      <c r="D133" s="80"/>
      <c r="E133" s="126"/>
      <c r="F133" s="45"/>
      <c r="G133" s="8">
        <f t="shared" si="82"/>
      </c>
      <c r="H133" s="49"/>
      <c r="I133" s="8">
        <f t="shared" si="83"/>
      </c>
      <c r="J133" s="45"/>
      <c r="K133" s="19">
        <f t="shared" si="84"/>
      </c>
      <c r="L133" s="116"/>
      <c r="M133" s="105"/>
      <c r="N133" s="106"/>
      <c r="O133" s="114"/>
      <c r="P133" s="19">
        <f t="shared" si="71"/>
      </c>
      <c r="Q133" s="20">
        <f t="shared" si="70"/>
      </c>
      <c r="R133" s="32"/>
      <c r="S133" s="55">
        <f aca="true" t="shared" si="99" ref="S133:S158">G133</f>
      </c>
      <c r="T133" s="61">
        <f aca="true" t="shared" si="100" ref="T133:T158">I133</f>
      </c>
      <c r="U133" s="33">
        <f aca="true" t="shared" si="101" ref="U133:U158">K133</f>
      </c>
      <c r="V133" s="62">
        <f aca="true" t="shared" si="102" ref="V133:V158">IF(ISNUMBER(P133),CONCATENATE(P133+100,S133+100,U133+100,T133+100)+0,"")</f>
      </c>
      <c r="W133" s="62">
        <f aca="true" t="shared" si="103" ref="W133:W158">IF(ISNUMBER(SMALL(V$1:V$65536,ROW()-2)),SMALL(V$1:V$65536,ROW()-2),"")</f>
      </c>
      <c r="X133" s="35">
        <f aca="true" t="shared" si="104" ref="X133:X158">IF(W132&lt;&gt;W133,X132+1,X132)</f>
        <v>21</v>
      </c>
      <c r="AA133" s="35">
        <f t="shared" si="85"/>
      </c>
      <c r="AB133" s="35">
        <f t="shared" si="90"/>
        <v>12</v>
      </c>
      <c r="AD133" s="35">
        <f t="shared" si="91"/>
      </c>
      <c r="AE133" s="35">
        <f aca="true" t="shared" si="105" ref="AE133:AE159">IF(AD132&lt;&gt;AD133,AE132+1,AE132)</f>
        <v>13</v>
      </c>
      <c r="AG133" s="35">
        <f t="shared" si="86"/>
      </c>
      <c r="AH133" s="35">
        <f aca="true" t="shared" si="106" ref="AH133:AH159">IF(AG132&lt;&gt;AG133,AH132+1,AH132)</f>
        <v>2</v>
      </c>
      <c r="AJ133" s="35">
        <f t="shared" si="87"/>
      </c>
      <c r="AK133" s="35">
        <f aca="true" t="shared" si="107" ref="AK133:AK159">IF(AJ132&lt;&gt;AJ133,AK132+1,AK132)</f>
        <v>7</v>
      </c>
      <c r="AM133" s="35">
        <f>IF(ISNUMBER(SMALL(#REF!,ROW()-2)),SMALL(#REF!,ROW()-2),"")</f>
      </c>
      <c r="AN133" s="35">
        <f aca="true" t="shared" si="108" ref="AN133:AN159">IF(AM132&lt;&gt;AM133,AN132+1,AN132)</f>
        <v>1</v>
      </c>
      <c r="AP133" s="112"/>
      <c r="AQ133" s="57">
        <f t="shared" si="88"/>
      </c>
      <c r="AS133" s="109"/>
      <c r="AT133" s="63"/>
      <c r="AU133" s="109"/>
      <c r="AV133" s="35">
        <f t="shared" si="89"/>
      </c>
      <c r="AW133" s="35">
        <f t="shared" si="92"/>
        <v>8</v>
      </c>
      <c r="AX133" s="109"/>
      <c r="AZ133" s="35">
        <f t="shared" si="93"/>
      </c>
      <c r="BA133" s="35">
        <f t="shared" si="94"/>
        <v>12</v>
      </c>
      <c r="BR133" s="109"/>
      <c r="BS133" s="109"/>
      <c r="BT133" s="109"/>
      <c r="BU133" s="109"/>
      <c r="BV133" s="119"/>
      <c r="BW133" s="109"/>
      <c r="BX133" s="119"/>
      <c r="BY133" s="120"/>
      <c r="BZ133" s="120"/>
      <c r="CA133" s="62">
        <f t="shared" si="95"/>
      </c>
      <c r="CB133" s="35">
        <f t="shared" si="96"/>
        <v>8</v>
      </c>
      <c r="CJ133" s="67"/>
      <c r="CK133" s="67"/>
      <c r="CL133" s="67" t="str">
        <f t="shared" si="97"/>
        <v> </v>
      </c>
      <c r="CM133" s="105"/>
      <c r="CN133" s="69">
        <f t="shared" si="98"/>
      </c>
      <c r="CO133" s="67"/>
      <c r="CP133" s="67"/>
      <c r="CQ133" s="67"/>
      <c r="CR133" s="68"/>
      <c r="CS133" s="68"/>
      <c r="CT133" s="68"/>
      <c r="CU133" s="68"/>
      <c r="CV133" s="68"/>
      <c r="CW133" s="68"/>
      <c r="CX133" s="68"/>
      <c r="CY133" s="68"/>
      <c r="CZ133" s="68"/>
      <c r="DA133" s="68"/>
      <c r="DB133" s="68"/>
      <c r="DC133" s="68"/>
    </row>
    <row r="134" spans="1:107" ht="12" customHeight="1">
      <c r="A134" s="15"/>
      <c r="B134" s="13">
        <f t="shared" si="81"/>
        <v>44</v>
      </c>
      <c r="C134" s="28" t="str">
        <f>CONCATENATE(B134,"C")</f>
        <v>44C</v>
      </c>
      <c r="D134" s="80"/>
      <c r="E134" s="126"/>
      <c r="F134" s="45"/>
      <c r="G134" s="8">
        <f t="shared" si="82"/>
      </c>
      <c r="H134" s="49"/>
      <c r="I134" s="8">
        <f t="shared" si="83"/>
      </c>
      <c r="J134" s="45"/>
      <c r="K134" s="19">
        <f t="shared" si="84"/>
      </c>
      <c r="L134" s="116"/>
      <c r="M134" s="105"/>
      <c r="N134" s="106"/>
      <c r="O134" s="114"/>
      <c r="P134" s="19">
        <f t="shared" si="71"/>
      </c>
      <c r="Q134" s="20">
        <f t="shared" si="70"/>
      </c>
      <c r="R134" s="32"/>
      <c r="S134" s="55">
        <f t="shared" si="99"/>
      </c>
      <c r="T134" s="61">
        <f t="shared" si="100"/>
      </c>
      <c r="U134" s="33">
        <f t="shared" si="101"/>
      </c>
      <c r="V134" s="62">
        <f t="shared" si="102"/>
      </c>
      <c r="W134" s="62">
        <f t="shared" si="103"/>
      </c>
      <c r="X134" s="35">
        <f t="shared" si="104"/>
        <v>21</v>
      </c>
      <c r="AA134" s="35">
        <f t="shared" si="85"/>
      </c>
      <c r="AB134" s="35">
        <f t="shared" si="90"/>
        <v>12</v>
      </c>
      <c r="AD134" s="35">
        <f t="shared" si="91"/>
      </c>
      <c r="AE134" s="35">
        <f t="shared" si="105"/>
        <v>13</v>
      </c>
      <c r="AG134" s="35">
        <f t="shared" si="86"/>
      </c>
      <c r="AH134" s="35">
        <f t="shared" si="106"/>
        <v>2</v>
      </c>
      <c r="AJ134" s="35">
        <f t="shared" si="87"/>
      </c>
      <c r="AK134" s="35">
        <f t="shared" si="107"/>
        <v>7</v>
      </c>
      <c r="AM134" s="35">
        <f>IF(ISNUMBER(SMALL(#REF!,ROW()-2)),SMALL(#REF!,ROW()-2),"")</f>
      </c>
      <c r="AN134" s="35">
        <f t="shared" si="108"/>
        <v>1</v>
      </c>
      <c r="AP134" s="112"/>
      <c r="AQ134" s="57">
        <f t="shared" si="88"/>
      </c>
      <c r="AS134" s="109"/>
      <c r="AT134" s="63"/>
      <c r="AU134" s="109"/>
      <c r="AV134" s="35">
        <f t="shared" si="89"/>
      </c>
      <c r="AW134" s="35">
        <f t="shared" si="92"/>
        <v>8</v>
      </c>
      <c r="AX134" s="109"/>
      <c r="AZ134" s="35">
        <f t="shared" si="93"/>
      </c>
      <c r="BA134" s="35">
        <f t="shared" si="94"/>
        <v>12</v>
      </c>
      <c r="BR134" s="109"/>
      <c r="BS134" s="109"/>
      <c r="BT134" s="109"/>
      <c r="BU134" s="109"/>
      <c r="BV134" s="119"/>
      <c r="BW134" s="109"/>
      <c r="BX134" s="119"/>
      <c r="BY134" s="120"/>
      <c r="BZ134" s="120"/>
      <c r="CA134" s="62">
        <f t="shared" si="95"/>
      </c>
      <c r="CB134" s="35">
        <f t="shared" si="96"/>
        <v>8</v>
      </c>
      <c r="CJ134" s="67"/>
      <c r="CK134" s="67"/>
      <c r="CL134" s="67" t="str">
        <f t="shared" si="97"/>
        <v> </v>
      </c>
      <c r="CM134" s="105"/>
      <c r="CN134" s="69">
        <f t="shared" si="98"/>
      </c>
      <c r="CO134" s="67"/>
      <c r="CP134" s="67"/>
      <c r="CQ134" s="67"/>
      <c r="CR134" s="68"/>
      <c r="CS134" s="68"/>
      <c r="CT134" s="68"/>
      <c r="CU134" s="68"/>
      <c r="CV134" s="68"/>
      <c r="CW134" s="68"/>
      <c r="CX134" s="68"/>
      <c r="CY134" s="68"/>
      <c r="CZ134" s="68"/>
      <c r="DA134" s="68"/>
      <c r="DB134" s="68"/>
      <c r="DC134" s="68"/>
    </row>
    <row r="135" spans="1:107" ht="12" customHeight="1">
      <c r="A135" s="15"/>
      <c r="B135" s="13">
        <f t="shared" si="81"/>
      </c>
      <c r="C135" s="28" t="str">
        <f>CONCATENATE(B137,"A")</f>
        <v>45A</v>
      </c>
      <c r="D135" s="80"/>
      <c r="E135" s="126"/>
      <c r="F135" s="45"/>
      <c r="G135" s="8">
        <f t="shared" si="82"/>
      </c>
      <c r="H135" s="49"/>
      <c r="I135" s="8">
        <f t="shared" si="83"/>
      </c>
      <c r="J135" s="45"/>
      <c r="K135" s="30">
        <f t="shared" si="84"/>
      </c>
      <c r="L135" s="116"/>
      <c r="M135" s="106">
        <f>IF(ISBLANK(L135),"",IF(L135=0,$CL$2,CM135))</f>
      </c>
      <c r="N135" s="106">
        <f>IF(ISNUMBER(M135),IF(ISNUMBER(M135),IF(ISNUMBER(M135),M135+G135+G136+G137+I135+I136+I137+K135+K136+K137,""),""),"")</f>
      </c>
      <c r="O135" s="114">
        <f>IF(ISNUMBER(N135),VLOOKUP(BY135,CA:CB,2,FALSE),"")</f>
      </c>
      <c r="P135" s="19">
        <f t="shared" si="71"/>
      </c>
      <c r="Q135" s="9">
        <f t="shared" si="70"/>
      </c>
      <c r="R135" s="32"/>
      <c r="S135" s="55">
        <f t="shared" si="99"/>
      </c>
      <c r="T135" s="61">
        <f t="shared" si="100"/>
      </c>
      <c r="U135" s="33">
        <f t="shared" si="101"/>
      </c>
      <c r="V135" s="62">
        <f t="shared" si="102"/>
      </c>
      <c r="W135" s="62">
        <f t="shared" si="103"/>
      </c>
      <c r="X135" s="35">
        <f t="shared" si="104"/>
        <v>21</v>
      </c>
      <c r="AA135" s="35">
        <f t="shared" si="85"/>
      </c>
      <c r="AB135" s="35">
        <f t="shared" si="90"/>
        <v>12</v>
      </c>
      <c r="AD135" s="35">
        <f t="shared" si="91"/>
      </c>
      <c r="AE135" s="35">
        <f t="shared" si="105"/>
        <v>13</v>
      </c>
      <c r="AG135" s="35">
        <f t="shared" si="86"/>
      </c>
      <c r="AH135" s="35">
        <f t="shared" si="106"/>
        <v>2</v>
      </c>
      <c r="AJ135" s="35">
        <f t="shared" si="87"/>
      </c>
      <c r="AK135" s="35">
        <f t="shared" si="107"/>
        <v>7</v>
      </c>
      <c r="AM135" s="35">
        <f>IF(ISNUMBER(SMALL(#REF!,ROW()-2)),SMALL(#REF!,ROW()-2),"")</f>
      </c>
      <c r="AN135" s="35">
        <f t="shared" si="108"/>
        <v>1</v>
      </c>
      <c r="AP135" s="112" t="e">
        <f>IF(#REF!,#REF!+0,)</f>
        <v>#REF!</v>
      </c>
      <c r="AQ135" s="57">
        <f t="shared" si="88"/>
      </c>
      <c r="AS135" s="109">
        <f>IF(ISNUMBER(AP135),VLOOKUP(AP135,AQ:AR,2,FALSE),"")</f>
      </c>
      <c r="AT135" s="63"/>
      <c r="AU135" s="109">
        <f>N135</f>
      </c>
      <c r="AV135" s="35">
        <f t="shared" si="89"/>
      </c>
      <c r="AW135" s="35">
        <f t="shared" si="92"/>
        <v>8</v>
      </c>
      <c r="AX135" s="109">
        <f>IF(ISNUMBER(AU135),VLOOKUP(AU135,AV:AW,2,FALSE),"")</f>
      </c>
      <c r="AZ135" s="35">
        <f t="shared" si="93"/>
      </c>
      <c r="BA135" s="35">
        <f t="shared" si="94"/>
        <v>12</v>
      </c>
      <c r="BR135" s="109">
        <f>N135</f>
      </c>
      <c r="BS135" s="109">
        <f>SUM(G135,G136,G137)</f>
        <v>0</v>
      </c>
      <c r="BT135" s="119">
        <f>SUM(J135,J136,J137)</f>
        <v>0</v>
      </c>
      <c r="BU135" s="119">
        <f>M135</f>
      </c>
      <c r="BV135" s="119" t="e">
        <f>#REF!</f>
        <v>#REF!</v>
      </c>
      <c r="BW135" s="119">
        <f>SUM(I135,I136,I137)</f>
        <v>0</v>
      </c>
      <c r="BX135" s="119" t="e">
        <f>#REF!</f>
        <v>#REF!</v>
      </c>
      <c r="BY135" s="120">
        <f>IF(ISNUMBER(N135),CONCATENATE(BR135+10,BS135+10,BT135+10,BU135+10,BW135+10)+0,"")</f>
      </c>
      <c r="BZ135" s="120">
        <f>IF(ISNUMBER(SMALL(BY:BY,ROW()-2)),SMALL(BY:BY,ROW()-2),"")</f>
      </c>
      <c r="CA135" s="62">
        <f t="shared" si="95"/>
      </c>
      <c r="CB135" s="35">
        <f t="shared" si="96"/>
        <v>8</v>
      </c>
      <c r="CJ135" s="67"/>
      <c r="CK135" s="67"/>
      <c r="CL135" s="67" t="str">
        <f t="shared" si="97"/>
        <v> </v>
      </c>
      <c r="CM135" s="106" t="str">
        <f>VLOOKUP(L135,AJ:AK,2,FALSE)</f>
        <v> </v>
      </c>
      <c r="CN135" s="69">
        <f t="shared" si="98"/>
      </c>
      <c r="CO135" s="67"/>
      <c r="CP135" s="67"/>
      <c r="CQ135" s="67"/>
      <c r="CR135" s="68"/>
      <c r="CS135" s="68"/>
      <c r="CT135" s="68"/>
      <c r="CU135" s="68"/>
      <c r="CV135" s="68"/>
      <c r="CW135" s="68"/>
      <c r="CX135" s="68"/>
      <c r="CY135" s="68"/>
      <c r="CZ135" s="68"/>
      <c r="DA135" s="68"/>
      <c r="DB135" s="68"/>
      <c r="DC135" s="68"/>
    </row>
    <row r="136" spans="1:107" ht="12" customHeight="1">
      <c r="A136" s="15"/>
      <c r="B136" s="13">
        <f t="shared" si="81"/>
      </c>
      <c r="C136" s="28" t="str">
        <f>CONCATENATE(B137,"B")</f>
        <v>45B</v>
      </c>
      <c r="D136" s="80"/>
      <c r="E136" s="126"/>
      <c r="F136" s="45"/>
      <c r="G136" s="8">
        <f t="shared" si="82"/>
      </c>
      <c r="H136" s="49"/>
      <c r="I136" s="8">
        <f t="shared" si="83"/>
      </c>
      <c r="J136" s="45"/>
      <c r="K136" s="8">
        <f t="shared" si="84"/>
      </c>
      <c r="L136" s="116"/>
      <c r="M136" s="106"/>
      <c r="N136" s="106"/>
      <c r="O136" s="114"/>
      <c r="P136" s="19">
        <f t="shared" si="71"/>
      </c>
      <c r="Q136" s="9">
        <f t="shared" si="70"/>
      </c>
      <c r="R136" s="32"/>
      <c r="S136" s="55">
        <f t="shared" si="99"/>
      </c>
      <c r="T136" s="61">
        <f t="shared" si="100"/>
      </c>
      <c r="U136" s="33">
        <f t="shared" si="101"/>
      </c>
      <c r="V136" s="62">
        <f t="shared" si="102"/>
      </c>
      <c r="W136" s="62">
        <f t="shared" si="103"/>
      </c>
      <c r="X136" s="35">
        <f t="shared" si="104"/>
        <v>21</v>
      </c>
      <c r="AA136" s="35">
        <f t="shared" si="85"/>
      </c>
      <c r="AB136" s="35">
        <f t="shared" si="90"/>
        <v>12</v>
      </c>
      <c r="AD136" s="35">
        <f t="shared" si="91"/>
      </c>
      <c r="AE136" s="35">
        <f t="shared" si="105"/>
        <v>13</v>
      </c>
      <c r="AG136" s="35">
        <f t="shared" si="86"/>
      </c>
      <c r="AH136" s="35">
        <f t="shared" si="106"/>
        <v>2</v>
      </c>
      <c r="AJ136" s="35">
        <f t="shared" si="87"/>
      </c>
      <c r="AK136" s="35">
        <f t="shared" si="107"/>
        <v>7</v>
      </c>
      <c r="AM136" s="35">
        <f>IF(ISNUMBER(SMALL(#REF!,ROW()-2)),SMALL(#REF!,ROW()-2),"")</f>
      </c>
      <c r="AN136" s="35">
        <f t="shared" si="108"/>
        <v>1</v>
      </c>
      <c r="AP136" s="112"/>
      <c r="AQ136" s="57">
        <f t="shared" si="88"/>
      </c>
      <c r="AS136" s="109"/>
      <c r="AT136" s="63"/>
      <c r="AU136" s="109"/>
      <c r="AV136" s="35">
        <f t="shared" si="89"/>
      </c>
      <c r="AW136" s="35">
        <f t="shared" si="92"/>
        <v>8</v>
      </c>
      <c r="AX136" s="109"/>
      <c r="AZ136" s="35">
        <f t="shared" si="93"/>
      </c>
      <c r="BA136" s="35">
        <f t="shared" si="94"/>
        <v>12</v>
      </c>
      <c r="BR136" s="109"/>
      <c r="BS136" s="109"/>
      <c r="BT136" s="109"/>
      <c r="BU136" s="109"/>
      <c r="BV136" s="119"/>
      <c r="BW136" s="109"/>
      <c r="BX136" s="119"/>
      <c r="BY136" s="120"/>
      <c r="BZ136" s="120"/>
      <c r="CA136" s="62">
        <f t="shared" si="95"/>
      </c>
      <c r="CB136" s="35">
        <f t="shared" si="96"/>
        <v>8</v>
      </c>
      <c r="CJ136" s="67"/>
      <c r="CK136" s="67"/>
      <c r="CL136" s="67" t="str">
        <f t="shared" si="97"/>
        <v> </v>
      </c>
      <c r="CM136" s="106"/>
      <c r="CN136" s="69">
        <f t="shared" si="98"/>
      </c>
      <c r="CO136" s="67"/>
      <c r="CP136" s="67"/>
      <c r="CQ136" s="67"/>
      <c r="CR136" s="68"/>
      <c r="CS136" s="68"/>
      <c r="CT136" s="68"/>
      <c r="CU136" s="68"/>
      <c r="CV136" s="68"/>
      <c r="CW136" s="68"/>
      <c r="CX136" s="68"/>
      <c r="CY136" s="68"/>
      <c r="CZ136" s="68"/>
      <c r="DA136" s="68"/>
      <c r="DB136" s="68"/>
      <c r="DC136" s="68"/>
    </row>
    <row r="137" spans="1:107" ht="12" customHeight="1">
      <c r="A137" s="15"/>
      <c r="B137" s="13">
        <f t="shared" si="81"/>
        <v>45</v>
      </c>
      <c r="C137" s="28" t="str">
        <f>CONCATENATE(B137,"C")</f>
        <v>45C</v>
      </c>
      <c r="D137" s="80"/>
      <c r="E137" s="126"/>
      <c r="F137" s="45"/>
      <c r="G137" s="8">
        <f t="shared" si="82"/>
      </c>
      <c r="H137" s="49"/>
      <c r="I137" s="8">
        <f t="shared" si="83"/>
      </c>
      <c r="J137" s="45"/>
      <c r="K137" s="8">
        <f t="shared" si="84"/>
      </c>
      <c r="L137" s="116"/>
      <c r="M137" s="107"/>
      <c r="N137" s="106"/>
      <c r="O137" s="114"/>
      <c r="P137" s="19">
        <f t="shared" si="71"/>
      </c>
      <c r="Q137" s="9">
        <f aca="true" t="shared" si="109" ref="Q137:Q158">IF(ISNUMBER(P137),VLOOKUP(V137,W$1:X$65536,2,FALSE),"")</f>
      </c>
      <c r="R137" s="32"/>
      <c r="S137" s="55">
        <f t="shared" si="99"/>
      </c>
      <c r="T137" s="61">
        <f t="shared" si="100"/>
      </c>
      <c r="U137" s="33">
        <f t="shared" si="101"/>
      </c>
      <c r="V137" s="62">
        <f t="shared" si="102"/>
      </c>
      <c r="W137" s="62">
        <f t="shared" si="103"/>
      </c>
      <c r="X137" s="35">
        <f t="shared" si="104"/>
        <v>21</v>
      </c>
      <c r="AA137" s="35">
        <f t="shared" si="85"/>
      </c>
      <c r="AB137" s="35">
        <f t="shared" si="90"/>
        <v>12</v>
      </c>
      <c r="AD137" s="35">
        <f t="shared" si="91"/>
      </c>
      <c r="AE137" s="35">
        <f t="shared" si="105"/>
        <v>13</v>
      </c>
      <c r="AG137" s="35">
        <f t="shared" si="86"/>
      </c>
      <c r="AH137" s="35">
        <f t="shared" si="106"/>
        <v>2</v>
      </c>
      <c r="AJ137" s="35">
        <f t="shared" si="87"/>
      </c>
      <c r="AK137" s="35">
        <f t="shared" si="107"/>
        <v>7</v>
      </c>
      <c r="AM137" s="35">
        <f>IF(ISNUMBER(SMALL(#REF!,ROW()-2)),SMALL(#REF!,ROW()-2),"")</f>
      </c>
      <c r="AN137" s="35">
        <f t="shared" si="108"/>
        <v>1</v>
      </c>
      <c r="AP137" s="112"/>
      <c r="AQ137" s="57">
        <f t="shared" si="88"/>
      </c>
      <c r="AS137" s="109"/>
      <c r="AT137" s="63"/>
      <c r="AU137" s="109"/>
      <c r="AV137" s="35">
        <f t="shared" si="89"/>
      </c>
      <c r="AW137" s="35">
        <f t="shared" si="92"/>
        <v>8</v>
      </c>
      <c r="AX137" s="109"/>
      <c r="AZ137" s="35">
        <f t="shared" si="93"/>
      </c>
      <c r="BA137" s="35">
        <f t="shared" si="94"/>
        <v>12</v>
      </c>
      <c r="BR137" s="109"/>
      <c r="BS137" s="109"/>
      <c r="BT137" s="109"/>
      <c r="BU137" s="109"/>
      <c r="BV137" s="119"/>
      <c r="BW137" s="109"/>
      <c r="BX137" s="119"/>
      <c r="BY137" s="120"/>
      <c r="BZ137" s="120"/>
      <c r="CA137" s="62">
        <f t="shared" si="95"/>
      </c>
      <c r="CB137" s="35">
        <f t="shared" si="96"/>
        <v>8</v>
      </c>
      <c r="CJ137" s="67"/>
      <c r="CK137" s="67"/>
      <c r="CL137" s="67" t="str">
        <f t="shared" si="97"/>
        <v> </v>
      </c>
      <c r="CM137" s="107"/>
      <c r="CN137" s="69">
        <f t="shared" si="98"/>
      </c>
      <c r="CO137" s="67"/>
      <c r="CP137" s="67"/>
      <c r="CQ137" s="67"/>
      <c r="CR137" s="68"/>
      <c r="CS137" s="68"/>
      <c r="CT137" s="68"/>
      <c r="CU137" s="68"/>
      <c r="CV137" s="68"/>
      <c r="CW137" s="68"/>
      <c r="CX137" s="68"/>
      <c r="CY137" s="68"/>
      <c r="CZ137" s="68"/>
      <c r="DA137" s="68"/>
      <c r="DB137" s="68"/>
      <c r="DC137" s="68"/>
    </row>
    <row r="138" spans="1:107" ht="12" customHeight="1">
      <c r="A138" s="15"/>
      <c r="B138" s="13">
        <f t="shared" si="81"/>
      </c>
      <c r="C138" s="28" t="str">
        <f>CONCATENATE(B140,"A")</f>
        <v>46A</v>
      </c>
      <c r="D138" s="80"/>
      <c r="E138" s="126"/>
      <c r="F138" s="45"/>
      <c r="G138" s="8">
        <f t="shared" si="82"/>
      </c>
      <c r="H138" s="49"/>
      <c r="I138" s="8">
        <f t="shared" si="83"/>
      </c>
      <c r="J138" s="45"/>
      <c r="K138" s="19">
        <f t="shared" si="84"/>
      </c>
      <c r="L138" s="116"/>
      <c r="M138" s="105">
        <f>IF(ISBLANK(L138),"",IF(L138=0,$CL$2,CM138))</f>
      </c>
      <c r="N138" s="106">
        <f>IF(ISNUMBER(M138),IF(ISNUMBER(M138),IF(ISNUMBER(M138),M138+G138+G139+G140+I138+I139+I140+K138+K139+K140,""),""),"")</f>
      </c>
      <c r="O138" s="114">
        <f>IF(ISNUMBER(N138),VLOOKUP(BY138,CA:CB,2,FALSE),"")</f>
      </c>
      <c r="P138" s="19">
        <f t="shared" si="71"/>
      </c>
      <c r="Q138" s="20">
        <f t="shared" si="109"/>
      </c>
      <c r="R138" s="32"/>
      <c r="S138" s="55">
        <f t="shared" si="99"/>
      </c>
      <c r="T138" s="61">
        <f t="shared" si="100"/>
      </c>
      <c r="U138" s="33">
        <f t="shared" si="101"/>
      </c>
      <c r="V138" s="62">
        <f t="shared" si="102"/>
      </c>
      <c r="W138" s="62">
        <f t="shared" si="103"/>
      </c>
      <c r="X138" s="35">
        <f t="shared" si="104"/>
        <v>21</v>
      </c>
      <c r="AA138" s="35">
        <f t="shared" si="85"/>
      </c>
      <c r="AB138" s="35">
        <f t="shared" si="90"/>
        <v>12</v>
      </c>
      <c r="AD138" s="35">
        <f t="shared" si="91"/>
      </c>
      <c r="AE138" s="35">
        <f t="shared" si="105"/>
        <v>13</v>
      </c>
      <c r="AG138" s="35">
        <f t="shared" si="86"/>
      </c>
      <c r="AH138" s="35">
        <f t="shared" si="106"/>
        <v>2</v>
      </c>
      <c r="AJ138" s="35">
        <f t="shared" si="87"/>
      </c>
      <c r="AK138" s="35">
        <f t="shared" si="107"/>
        <v>7</v>
      </c>
      <c r="AM138" s="35">
        <f>IF(ISNUMBER(SMALL(#REF!,ROW()-2)),SMALL(#REF!,ROW()-2),"")</f>
      </c>
      <c r="AN138" s="35">
        <f t="shared" si="108"/>
        <v>1</v>
      </c>
      <c r="AP138" s="112" t="e">
        <f>IF(#REF!,#REF!+0,)</f>
        <v>#REF!</v>
      </c>
      <c r="AQ138" s="57">
        <f t="shared" si="88"/>
      </c>
      <c r="AS138" s="109">
        <f>IF(ISNUMBER(AP138),VLOOKUP(AP138,AQ:AR,2,FALSE),"")</f>
      </c>
      <c r="AT138" s="63"/>
      <c r="AU138" s="109">
        <f>N138</f>
      </c>
      <c r="AV138" s="35">
        <f t="shared" si="89"/>
      </c>
      <c r="AW138" s="35">
        <f t="shared" si="92"/>
        <v>8</v>
      </c>
      <c r="AX138" s="109">
        <f>IF(ISNUMBER(AU138),VLOOKUP(AU138,AV:AW,2,FALSE),"")</f>
      </c>
      <c r="AZ138" s="35">
        <f t="shared" si="93"/>
      </c>
      <c r="BA138" s="35">
        <f t="shared" si="94"/>
        <v>12</v>
      </c>
      <c r="BR138" s="109">
        <f>N138</f>
      </c>
      <c r="BS138" s="109">
        <f>SUM(G138,G139,G140)</f>
        <v>0</v>
      </c>
      <c r="BT138" s="119">
        <f>SUM(J138,J139,J140)</f>
        <v>0</v>
      </c>
      <c r="BU138" s="119">
        <f>M138</f>
      </c>
      <c r="BV138" s="119" t="e">
        <f>#REF!</f>
        <v>#REF!</v>
      </c>
      <c r="BW138" s="119">
        <f>SUM(I138,I139,I140)</f>
        <v>0</v>
      </c>
      <c r="BX138" s="119" t="e">
        <f>#REF!</f>
        <v>#REF!</v>
      </c>
      <c r="BY138" s="120">
        <f>IF(ISNUMBER(N138),CONCATENATE(BR138+10,BS138+10,BT138+10,BU138+10,BW138+10)+0,"")</f>
      </c>
      <c r="BZ138" s="120">
        <f>IF(ISNUMBER(SMALL(BY:BY,ROW()-2)),SMALL(BY:BY,ROW()-2),"")</f>
      </c>
      <c r="CA138" s="62">
        <f t="shared" si="95"/>
      </c>
      <c r="CB138" s="35">
        <f t="shared" si="96"/>
        <v>8</v>
      </c>
      <c r="CJ138" s="67"/>
      <c r="CK138" s="67"/>
      <c r="CL138" s="67" t="str">
        <f t="shared" si="97"/>
        <v> </v>
      </c>
      <c r="CM138" s="105" t="str">
        <f>VLOOKUP(L138,AJ:AK,2,FALSE)</f>
        <v> </v>
      </c>
      <c r="CN138" s="69">
        <f t="shared" si="98"/>
      </c>
      <c r="CO138" s="67"/>
      <c r="CP138" s="67"/>
      <c r="CQ138" s="67"/>
      <c r="CR138" s="68"/>
      <c r="CS138" s="68"/>
      <c r="CT138" s="68"/>
      <c r="CU138" s="68"/>
      <c r="CV138" s="68"/>
      <c r="CW138" s="68"/>
      <c r="CX138" s="68"/>
      <c r="CY138" s="68"/>
      <c r="CZ138" s="68"/>
      <c r="DA138" s="68"/>
      <c r="DB138" s="68"/>
      <c r="DC138" s="68"/>
    </row>
    <row r="139" spans="1:107" ht="12" customHeight="1">
      <c r="A139" s="15"/>
      <c r="B139" s="13">
        <f t="shared" si="81"/>
      </c>
      <c r="C139" s="28" t="str">
        <f>CONCATENATE(B140,"B")</f>
        <v>46B</v>
      </c>
      <c r="D139" s="80"/>
      <c r="E139" s="126"/>
      <c r="F139" s="45"/>
      <c r="G139" s="8">
        <f t="shared" si="82"/>
      </c>
      <c r="H139" s="49"/>
      <c r="I139" s="8">
        <f t="shared" si="83"/>
      </c>
      <c r="J139" s="45"/>
      <c r="K139" s="19">
        <f t="shared" si="84"/>
      </c>
      <c r="L139" s="116"/>
      <c r="M139" s="105"/>
      <c r="N139" s="106"/>
      <c r="O139" s="114"/>
      <c r="P139" s="19">
        <f t="shared" si="71"/>
      </c>
      <c r="Q139" s="20">
        <f t="shared" si="109"/>
      </c>
      <c r="R139" s="32"/>
      <c r="S139" s="55">
        <f t="shared" si="99"/>
      </c>
      <c r="T139" s="61">
        <f t="shared" si="100"/>
      </c>
      <c r="U139" s="33">
        <f t="shared" si="101"/>
      </c>
      <c r="V139" s="62">
        <f t="shared" si="102"/>
      </c>
      <c r="W139" s="62">
        <f t="shared" si="103"/>
      </c>
      <c r="X139" s="35">
        <f t="shared" si="104"/>
        <v>21</v>
      </c>
      <c r="AA139" s="35">
        <f t="shared" si="85"/>
      </c>
      <c r="AB139" s="35">
        <f t="shared" si="90"/>
        <v>12</v>
      </c>
      <c r="AD139" s="35">
        <f t="shared" si="91"/>
      </c>
      <c r="AE139" s="35">
        <f t="shared" si="105"/>
        <v>13</v>
      </c>
      <c r="AG139" s="35">
        <f t="shared" si="86"/>
      </c>
      <c r="AH139" s="35">
        <f t="shared" si="106"/>
        <v>2</v>
      </c>
      <c r="AJ139" s="35">
        <f t="shared" si="87"/>
      </c>
      <c r="AK139" s="35">
        <f t="shared" si="107"/>
        <v>7</v>
      </c>
      <c r="AM139" s="35">
        <f>IF(ISNUMBER(SMALL(#REF!,ROW()-2)),SMALL(#REF!,ROW()-2),"")</f>
      </c>
      <c r="AN139" s="35">
        <f t="shared" si="108"/>
        <v>1</v>
      </c>
      <c r="AP139" s="112"/>
      <c r="AQ139" s="57">
        <f t="shared" si="88"/>
      </c>
      <c r="AS139" s="109"/>
      <c r="AT139" s="63"/>
      <c r="AU139" s="109"/>
      <c r="AV139" s="35">
        <f t="shared" si="89"/>
      </c>
      <c r="AW139" s="35">
        <f t="shared" si="92"/>
        <v>8</v>
      </c>
      <c r="AX139" s="109"/>
      <c r="AZ139" s="35">
        <f t="shared" si="93"/>
      </c>
      <c r="BA139" s="35">
        <f t="shared" si="94"/>
        <v>12</v>
      </c>
      <c r="BR139" s="109"/>
      <c r="BS139" s="109"/>
      <c r="BT139" s="109"/>
      <c r="BU139" s="109"/>
      <c r="BV139" s="119"/>
      <c r="BW139" s="109"/>
      <c r="BX139" s="119"/>
      <c r="BY139" s="120"/>
      <c r="BZ139" s="120"/>
      <c r="CA139" s="62">
        <f t="shared" si="95"/>
      </c>
      <c r="CB139" s="35">
        <f t="shared" si="96"/>
        <v>8</v>
      </c>
      <c r="CJ139" s="67"/>
      <c r="CK139" s="67"/>
      <c r="CL139" s="67" t="str">
        <f t="shared" si="97"/>
        <v> </v>
      </c>
      <c r="CM139" s="105"/>
      <c r="CN139" s="69">
        <f t="shared" si="98"/>
      </c>
      <c r="CO139" s="67"/>
      <c r="CP139" s="67"/>
      <c r="CQ139" s="67"/>
      <c r="CR139" s="68"/>
      <c r="CS139" s="68"/>
      <c r="CT139" s="68"/>
      <c r="CU139" s="68"/>
      <c r="CV139" s="68"/>
      <c r="CW139" s="68"/>
      <c r="CX139" s="68"/>
      <c r="CY139" s="68"/>
      <c r="CZ139" s="68"/>
      <c r="DA139" s="68"/>
      <c r="DB139" s="68"/>
      <c r="DC139" s="68"/>
    </row>
    <row r="140" spans="1:107" ht="12" customHeight="1">
      <c r="A140" s="15"/>
      <c r="B140" s="13">
        <f t="shared" si="81"/>
        <v>46</v>
      </c>
      <c r="C140" s="28" t="str">
        <f>CONCATENATE(B140,"C")</f>
        <v>46C</v>
      </c>
      <c r="D140" s="80"/>
      <c r="E140" s="126"/>
      <c r="F140" s="45"/>
      <c r="G140" s="8">
        <f t="shared" si="82"/>
      </c>
      <c r="H140" s="49"/>
      <c r="I140" s="8">
        <f t="shared" si="83"/>
      </c>
      <c r="J140" s="45"/>
      <c r="K140" s="19">
        <f t="shared" si="84"/>
      </c>
      <c r="L140" s="116"/>
      <c r="M140" s="105"/>
      <c r="N140" s="106"/>
      <c r="O140" s="114"/>
      <c r="P140" s="19">
        <f aca="true" t="shared" si="110" ref="P140:P158">IF(ISNUMBER(G140),IF(ISNUMBER(I140),IF(ISNUMBER(K140),SUM(G140,I140,K140),""),""),"")</f>
      </c>
      <c r="Q140" s="20">
        <f t="shared" si="109"/>
      </c>
      <c r="R140" s="32"/>
      <c r="S140" s="55">
        <f t="shared" si="99"/>
      </c>
      <c r="T140" s="61">
        <f t="shared" si="100"/>
      </c>
      <c r="U140" s="33">
        <f t="shared" si="101"/>
      </c>
      <c r="V140" s="62">
        <f t="shared" si="102"/>
      </c>
      <c r="W140" s="62">
        <f t="shared" si="103"/>
      </c>
      <c r="X140" s="35">
        <f t="shared" si="104"/>
        <v>21</v>
      </c>
      <c r="AA140" s="35">
        <f t="shared" si="85"/>
      </c>
      <c r="AB140" s="35">
        <f t="shared" si="90"/>
        <v>12</v>
      </c>
      <c r="AD140" s="35">
        <f t="shared" si="91"/>
      </c>
      <c r="AE140" s="35">
        <f t="shared" si="105"/>
        <v>13</v>
      </c>
      <c r="AG140" s="35">
        <f t="shared" si="86"/>
      </c>
      <c r="AH140" s="35">
        <f t="shared" si="106"/>
        <v>2</v>
      </c>
      <c r="AJ140" s="35">
        <f t="shared" si="87"/>
      </c>
      <c r="AK140" s="35">
        <f t="shared" si="107"/>
        <v>7</v>
      </c>
      <c r="AM140" s="35">
        <f>IF(ISNUMBER(SMALL(#REF!,ROW()-2)),SMALL(#REF!,ROW()-2),"")</f>
      </c>
      <c r="AN140" s="35">
        <f t="shared" si="108"/>
        <v>1</v>
      </c>
      <c r="AP140" s="112"/>
      <c r="AQ140" s="57">
        <f t="shared" si="88"/>
      </c>
      <c r="AS140" s="109"/>
      <c r="AT140" s="63"/>
      <c r="AU140" s="109"/>
      <c r="AV140" s="35">
        <f t="shared" si="89"/>
      </c>
      <c r="AW140" s="35">
        <f t="shared" si="92"/>
        <v>8</v>
      </c>
      <c r="AX140" s="109"/>
      <c r="AZ140" s="35">
        <f t="shared" si="93"/>
      </c>
      <c r="BA140" s="35">
        <f t="shared" si="94"/>
        <v>12</v>
      </c>
      <c r="BR140" s="109"/>
      <c r="BS140" s="109"/>
      <c r="BT140" s="109"/>
      <c r="BU140" s="109"/>
      <c r="BV140" s="119"/>
      <c r="BW140" s="109"/>
      <c r="BX140" s="119"/>
      <c r="BY140" s="120"/>
      <c r="BZ140" s="120"/>
      <c r="CA140" s="62">
        <f t="shared" si="95"/>
      </c>
      <c r="CB140" s="35">
        <f t="shared" si="96"/>
        <v>8</v>
      </c>
      <c r="CJ140" s="67"/>
      <c r="CK140" s="67"/>
      <c r="CL140" s="67" t="str">
        <f t="shared" si="97"/>
        <v> </v>
      </c>
      <c r="CM140" s="105"/>
      <c r="CN140" s="69">
        <f t="shared" si="98"/>
      </c>
      <c r="CO140" s="67"/>
      <c r="CP140" s="67"/>
      <c r="CQ140" s="67"/>
      <c r="CR140" s="68"/>
      <c r="CS140" s="68"/>
      <c r="CT140" s="68"/>
      <c r="CU140" s="68"/>
      <c r="CV140" s="68"/>
      <c r="CW140" s="68"/>
      <c r="CX140" s="68"/>
      <c r="CY140" s="68"/>
      <c r="CZ140" s="68"/>
      <c r="DA140" s="68"/>
      <c r="DB140" s="68"/>
      <c r="DC140" s="68"/>
    </row>
    <row r="141" spans="1:107" ht="12" customHeight="1">
      <c r="A141" s="15"/>
      <c r="B141" s="13">
        <f t="shared" si="81"/>
      </c>
      <c r="C141" s="28" t="str">
        <f>CONCATENATE(B143,"A")</f>
        <v>47A</v>
      </c>
      <c r="D141" s="80"/>
      <c r="E141" s="126"/>
      <c r="F141" s="45"/>
      <c r="G141" s="8">
        <f t="shared" si="82"/>
      </c>
      <c r="H141" s="49"/>
      <c r="I141" s="8">
        <f t="shared" si="83"/>
      </c>
      <c r="J141" s="45"/>
      <c r="K141" s="30">
        <f t="shared" si="84"/>
      </c>
      <c r="L141" s="116"/>
      <c r="M141" s="106">
        <f>IF(ISBLANK(L141),"",IF(L141=0,$CL$2,CM141))</f>
      </c>
      <c r="N141" s="106">
        <f>IF(ISNUMBER(M141),IF(ISNUMBER(M141),IF(ISNUMBER(M141),M141+G141+G142+G143+I141+I142+I143+K141+K142+K143,""),""),"")</f>
      </c>
      <c r="O141" s="114">
        <f>IF(ISNUMBER(N141),VLOOKUP(BY141,CA:CB,2,FALSE),"")</f>
      </c>
      <c r="P141" s="19">
        <f t="shared" si="110"/>
      </c>
      <c r="Q141" s="9">
        <f t="shared" si="109"/>
      </c>
      <c r="R141" s="32"/>
      <c r="S141" s="55">
        <f t="shared" si="99"/>
      </c>
      <c r="T141" s="61">
        <f t="shared" si="100"/>
      </c>
      <c r="U141" s="33">
        <f t="shared" si="101"/>
      </c>
      <c r="V141" s="62">
        <f t="shared" si="102"/>
      </c>
      <c r="W141" s="62">
        <f t="shared" si="103"/>
      </c>
      <c r="X141" s="35">
        <f t="shared" si="104"/>
        <v>21</v>
      </c>
      <c r="AA141" s="35">
        <f t="shared" si="85"/>
      </c>
      <c r="AB141" s="35">
        <f t="shared" si="90"/>
        <v>12</v>
      </c>
      <c r="AD141" s="35">
        <f t="shared" si="91"/>
      </c>
      <c r="AE141" s="35">
        <f t="shared" si="105"/>
        <v>13</v>
      </c>
      <c r="AG141" s="35">
        <f t="shared" si="86"/>
      </c>
      <c r="AH141" s="35">
        <f t="shared" si="106"/>
        <v>2</v>
      </c>
      <c r="AJ141" s="35">
        <f t="shared" si="87"/>
      </c>
      <c r="AK141" s="35">
        <f t="shared" si="107"/>
        <v>7</v>
      </c>
      <c r="AM141" s="35">
        <f>IF(ISNUMBER(SMALL(#REF!,ROW()-2)),SMALL(#REF!,ROW()-2),"")</f>
      </c>
      <c r="AN141" s="35">
        <f t="shared" si="108"/>
        <v>1</v>
      </c>
      <c r="AP141" s="112" t="e">
        <f>IF(#REF!,#REF!+0,)</f>
        <v>#REF!</v>
      </c>
      <c r="AQ141" s="57">
        <f t="shared" si="88"/>
      </c>
      <c r="AS141" s="109">
        <f>IF(ISNUMBER(AP141),VLOOKUP(AP141,AQ:AR,2,FALSE),"")</f>
      </c>
      <c r="AT141" s="63"/>
      <c r="AU141" s="109">
        <f>N141</f>
      </c>
      <c r="AV141" s="35">
        <f t="shared" si="89"/>
      </c>
      <c r="AW141" s="35">
        <f t="shared" si="92"/>
        <v>8</v>
      </c>
      <c r="AX141" s="109">
        <f>IF(ISNUMBER(AU141),VLOOKUP(AU141,AV:AW,2,FALSE),"")</f>
      </c>
      <c r="AZ141" s="35">
        <f t="shared" si="93"/>
      </c>
      <c r="BA141" s="35">
        <f t="shared" si="94"/>
        <v>12</v>
      </c>
      <c r="BR141" s="109">
        <f>N141</f>
      </c>
      <c r="BS141" s="109">
        <f>SUM(G141,G142,G143)</f>
        <v>0</v>
      </c>
      <c r="BT141" s="119">
        <f>SUM(J141,J142,J143)</f>
        <v>0</v>
      </c>
      <c r="BU141" s="119">
        <f>M141</f>
      </c>
      <c r="BV141" s="119" t="e">
        <f>#REF!</f>
        <v>#REF!</v>
      </c>
      <c r="BW141" s="119">
        <f>SUM(I141,I142,I143)</f>
        <v>0</v>
      </c>
      <c r="BX141" s="119" t="e">
        <f>#REF!</f>
        <v>#REF!</v>
      </c>
      <c r="BY141" s="120">
        <f>IF(ISNUMBER(N141),CONCATENATE(BR141+10,BS141+10,BT141+10,BU141+10,BW141+10)+0,"")</f>
      </c>
      <c r="BZ141" s="120">
        <f>IF(ISNUMBER(SMALL(BY:BY,ROW()-2)),SMALL(BY:BY,ROW()-2),"")</f>
      </c>
      <c r="CA141" s="62">
        <f t="shared" si="95"/>
      </c>
      <c r="CB141" s="35">
        <f t="shared" si="96"/>
        <v>8</v>
      </c>
      <c r="CJ141" s="67"/>
      <c r="CK141" s="67"/>
      <c r="CL141" s="67" t="str">
        <f t="shared" si="97"/>
        <v> </v>
      </c>
      <c r="CM141" s="106" t="str">
        <f>VLOOKUP(L141,AJ:AK,2,FALSE)</f>
        <v> </v>
      </c>
      <c r="CN141" s="69">
        <f t="shared" si="98"/>
      </c>
      <c r="CO141" s="67"/>
      <c r="CP141" s="67"/>
      <c r="CQ141" s="67"/>
      <c r="CR141" s="68"/>
      <c r="CS141" s="68"/>
      <c r="CT141" s="68"/>
      <c r="CU141" s="68"/>
      <c r="CV141" s="68"/>
      <c r="CW141" s="68"/>
      <c r="CX141" s="68"/>
      <c r="CY141" s="68"/>
      <c r="CZ141" s="68"/>
      <c r="DA141" s="68"/>
      <c r="DB141" s="68"/>
      <c r="DC141" s="68"/>
    </row>
    <row r="142" spans="1:107" ht="12" customHeight="1">
      <c r="A142" s="15"/>
      <c r="B142" s="13">
        <f t="shared" si="81"/>
      </c>
      <c r="C142" s="28" t="str">
        <f>CONCATENATE(B143,"B")</f>
        <v>47B</v>
      </c>
      <c r="D142" s="80"/>
      <c r="E142" s="126"/>
      <c r="F142" s="45"/>
      <c r="G142" s="8">
        <f t="shared" si="82"/>
      </c>
      <c r="H142" s="49"/>
      <c r="I142" s="8">
        <f t="shared" si="83"/>
      </c>
      <c r="J142" s="45"/>
      <c r="K142" s="8">
        <f t="shared" si="84"/>
      </c>
      <c r="L142" s="116"/>
      <c r="M142" s="106"/>
      <c r="N142" s="106"/>
      <c r="O142" s="114"/>
      <c r="P142" s="19">
        <f t="shared" si="110"/>
      </c>
      <c r="Q142" s="9">
        <f t="shared" si="109"/>
      </c>
      <c r="R142" s="32"/>
      <c r="S142" s="55">
        <f t="shared" si="99"/>
      </c>
      <c r="T142" s="61">
        <f t="shared" si="100"/>
      </c>
      <c r="U142" s="33">
        <f t="shared" si="101"/>
      </c>
      <c r="V142" s="62">
        <f t="shared" si="102"/>
      </c>
      <c r="W142" s="62">
        <f t="shared" si="103"/>
      </c>
      <c r="X142" s="35">
        <f t="shared" si="104"/>
        <v>21</v>
      </c>
      <c r="AA142" s="35">
        <f t="shared" si="85"/>
      </c>
      <c r="AB142" s="35">
        <f t="shared" si="90"/>
        <v>12</v>
      </c>
      <c r="AD142" s="35">
        <f t="shared" si="91"/>
      </c>
      <c r="AE142" s="35">
        <f t="shared" si="105"/>
        <v>13</v>
      </c>
      <c r="AG142" s="35">
        <f t="shared" si="86"/>
      </c>
      <c r="AH142" s="35">
        <f t="shared" si="106"/>
        <v>2</v>
      </c>
      <c r="AJ142" s="35">
        <f t="shared" si="87"/>
      </c>
      <c r="AK142" s="35">
        <f t="shared" si="107"/>
        <v>7</v>
      </c>
      <c r="AM142" s="35">
        <f>IF(ISNUMBER(SMALL(#REF!,ROW()-2)),SMALL(#REF!,ROW()-2),"")</f>
      </c>
      <c r="AN142" s="35">
        <f t="shared" si="108"/>
        <v>1</v>
      </c>
      <c r="AP142" s="112"/>
      <c r="AQ142" s="57">
        <f t="shared" si="88"/>
      </c>
      <c r="AS142" s="109"/>
      <c r="AT142" s="63"/>
      <c r="AU142" s="109"/>
      <c r="AV142" s="35">
        <f t="shared" si="89"/>
      </c>
      <c r="AW142" s="35">
        <f t="shared" si="92"/>
        <v>8</v>
      </c>
      <c r="AX142" s="109"/>
      <c r="AZ142" s="35">
        <f t="shared" si="93"/>
      </c>
      <c r="BA142" s="35">
        <f t="shared" si="94"/>
        <v>12</v>
      </c>
      <c r="BR142" s="109"/>
      <c r="BS142" s="109"/>
      <c r="BT142" s="109"/>
      <c r="BU142" s="109"/>
      <c r="BV142" s="119"/>
      <c r="BW142" s="109"/>
      <c r="BX142" s="119"/>
      <c r="BY142" s="120"/>
      <c r="BZ142" s="120"/>
      <c r="CA142" s="62">
        <f t="shared" si="95"/>
      </c>
      <c r="CB142" s="35">
        <f t="shared" si="96"/>
        <v>8</v>
      </c>
      <c r="CJ142" s="67"/>
      <c r="CK142" s="67"/>
      <c r="CL142" s="67" t="str">
        <f t="shared" si="97"/>
        <v> </v>
      </c>
      <c r="CM142" s="106"/>
      <c r="CN142" s="69">
        <f t="shared" si="98"/>
      </c>
      <c r="CO142" s="67"/>
      <c r="CP142" s="67"/>
      <c r="CQ142" s="67"/>
      <c r="CR142" s="68"/>
      <c r="CS142" s="68"/>
      <c r="CT142" s="68"/>
      <c r="CU142" s="68"/>
      <c r="CV142" s="68"/>
      <c r="CW142" s="68"/>
      <c r="CX142" s="68"/>
      <c r="CY142" s="68"/>
      <c r="CZ142" s="68"/>
      <c r="DA142" s="68"/>
      <c r="DB142" s="68"/>
      <c r="DC142" s="68"/>
    </row>
    <row r="143" spans="1:107" ht="12" customHeight="1">
      <c r="A143" s="15"/>
      <c r="B143" s="13">
        <f t="shared" si="81"/>
        <v>47</v>
      </c>
      <c r="C143" s="28" t="str">
        <f>CONCATENATE(B143,"C")</f>
        <v>47C</v>
      </c>
      <c r="D143" s="80"/>
      <c r="E143" s="126"/>
      <c r="F143" s="45"/>
      <c r="G143" s="8">
        <f t="shared" si="82"/>
      </c>
      <c r="H143" s="49"/>
      <c r="I143" s="8">
        <f t="shared" si="83"/>
      </c>
      <c r="J143" s="45"/>
      <c r="K143" s="8">
        <f t="shared" si="84"/>
      </c>
      <c r="L143" s="116"/>
      <c r="M143" s="107"/>
      <c r="N143" s="106"/>
      <c r="O143" s="114"/>
      <c r="P143" s="19">
        <f t="shared" si="110"/>
      </c>
      <c r="Q143" s="9">
        <f t="shared" si="109"/>
      </c>
      <c r="R143" s="32"/>
      <c r="S143" s="55">
        <f t="shared" si="99"/>
      </c>
      <c r="T143" s="61">
        <f t="shared" si="100"/>
      </c>
      <c r="U143" s="33">
        <f t="shared" si="101"/>
      </c>
      <c r="V143" s="62">
        <f t="shared" si="102"/>
      </c>
      <c r="W143" s="62">
        <f t="shared" si="103"/>
      </c>
      <c r="X143" s="35">
        <f t="shared" si="104"/>
        <v>21</v>
      </c>
      <c r="AA143" s="35">
        <f t="shared" si="85"/>
      </c>
      <c r="AB143" s="35">
        <f t="shared" si="90"/>
        <v>12</v>
      </c>
      <c r="AD143" s="35">
        <f t="shared" si="91"/>
      </c>
      <c r="AE143" s="35">
        <f t="shared" si="105"/>
        <v>13</v>
      </c>
      <c r="AG143" s="35">
        <f t="shared" si="86"/>
      </c>
      <c r="AH143" s="35">
        <f t="shared" si="106"/>
        <v>2</v>
      </c>
      <c r="AJ143" s="35">
        <f t="shared" si="87"/>
      </c>
      <c r="AK143" s="35">
        <f t="shared" si="107"/>
        <v>7</v>
      </c>
      <c r="AM143" s="35">
        <f>IF(ISNUMBER(SMALL(#REF!,ROW()-2)),SMALL(#REF!,ROW()-2),"")</f>
      </c>
      <c r="AN143" s="35">
        <f t="shared" si="108"/>
        <v>1</v>
      </c>
      <c r="AP143" s="112"/>
      <c r="AQ143" s="57">
        <f t="shared" si="88"/>
      </c>
      <c r="AS143" s="109"/>
      <c r="AT143" s="63"/>
      <c r="AU143" s="109"/>
      <c r="AV143" s="35">
        <f t="shared" si="89"/>
      </c>
      <c r="AW143" s="35">
        <f t="shared" si="92"/>
        <v>8</v>
      </c>
      <c r="AX143" s="109"/>
      <c r="AZ143" s="35">
        <f t="shared" si="93"/>
      </c>
      <c r="BA143" s="35">
        <f t="shared" si="94"/>
        <v>12</v>
      </c>
      <c r="BR143" s="109"/>
      <c r="BS143" s="109"/>
      <c r="BT143" s="109"/>
      <c r="BU143" s="109"/>
      <c r="BV143" s="119"/>
      <c r="BW143" s="109"/>
      <c r="BX143" s="119"/>
      <c r="BY143" s="120"/>
      <c r="BZ143" s="120"/>
      <c r="CA143" s="62">
        <f t="shared" si="95"/>
      </c>
      <c r="CB143" s="35">
        <f t="shared" si="96"/>
        <v>8</v>
      </c>
      <c r="CJ143" s="67"/>
      <c r="CK143" s="67"/>
      <c r="CL143" s="67" t="str">
        <f t="shared" si="97"/>
        <v> </v>
      </c>
      <c r="CM143" s="107"/>
      <c r="CN143" s="69">
        <f t="shared" si="98"/>
      </c>
      <c r="CO143" s="67"/>
      <c r="CP143" s="67"/>
      <c r="CQ143" s="67"/>
      <c r="CR143" s="68"/>
      <c r="CS143" s="68"/>
      <c r="CT143" s="68"/>
      <c r="CU143" s="68"/>
      <c r="CV143" s="68"/>
      <c r="CW143" s="68"/>
      <c r="CX143" s="68"/>
      <c r="CY143" s="68"/>
      <c r="CZ143" s="68"/>
      <c r="DA143" s="68"/>
      <c r="DB143" s="68"/>
      <c r="DC143" s="68"/>
    </row>
    <row r="144" spans="1:107" ht="12" customHeight="1">
      <c r="A144" s="15"/>
      <c r="B144" s="13">
        <f t="shared" si="81"/>
      </c>
      <c r="C144" s="28" t="str">
        <f>CONCATENATE(B146,"A")</f>
        <v>48A</v>
      </c>
      <c r="D144" s="80"/>
      <c r="E144" s="126"/>
      <c r="F144" s="45"/>
      <c r="G144" s="8">
        <f t="shared" si="82"/>
      </c>
      <c r="H144" s="49"/>
      <c r="I144" s="8">
        <f t="shared" si="83"/>
      </c>
      <c r="J144" s="45"/>
      <c r="K144" s="19">
        <f t="shared" si="84"/>
      </c>
      <c r="L144" s="116"/>
      <c r="M144" s="105">
        <f>IF(ISBLANK(L144),"",IF(L144=0,$CL$2,CM144))</f>
      </c>
      <c r="N144" s="106">
        <f>IF(ISNUMBER(M144),IF(ISNUMBER(M144),IF(ISNUMBER(M144),M144+G144+G145+G146+I144+I145+I146+K144+K145+K146,""),""),"")</f>
      </c>
      <c r="O144" s="114">
        <f>IF(ISNUMBER(N144),VLOOKUP(BY144,CA:CB,2,FALSE),"")</f>
      </c>
      <c r="P144" s="19">
        <f t="shared" si="110"/>
      </c>
      <c r="Q144" s="20">
        <f t="shared" si="109"/>
      </c>
      <c r="R144" s="32"/>
      <c r="S144" s="55">
        <f t="shared" si="99"/>
      </c>
      <c r="T144" s="61">
        <f t="shared" si="100"/>
      </c>
      <c r="U144" s="33">
        <f t="shared" si="101"/>
      </c>
      <c r="V144" s="62">
        <f t="shared" si="102"/>
      </c>
      <c r="W144" s="62">
        <f t="shared" si="103"/>
      </c>
      <c r="X144" s="35">
        <f t="shared" si="104"/>
        <v>21</v>
      </c>
      <c r="AA144" s="35">
        <f t="shared" si="85"/>
      </c>
      <c r="AB144" s="35">
        <f t="shared" si="90"/>
        <v>12</v>
      </c>
      <c r="AD144" s="35">
        <f t="shared" si="91"/>
      </c>
      <c r="AE144" s="35">
        <f t="shared" si="105"/>
        <v>13</v>
      </c>
      <c r="AG144" s="35">
        <f t="shared" si="86"/>
      </c>
      <c r="AH144" s="35">
        <f t="shared" si="106"/>
        <v>2</v>
      </c>
      <c r="AJ144" s="35">
        <f t="shared" si="87"/>
      </c>
      <c r="AK144" s="35">
        <f t="shared" si="107"/>
        <v>7</v>
      </c>
      <c r="AM144" s="35">
        <f>IF(ISNUMBER(SMALL(#REF!,ROW()-2)),SMALL(#REF!,ROW()-2),"")</f>
      </c>
      <c r="AN144" s="35">
        <f t="shared" si="108"/>
        <v>1</v>
      </c>
      <c r="AP144" s="112" t="e">
        <f>IF(#REF!,#REF!+0,)</f>
        <v>#REF!</v>
      </c>
      <c r="AQ144" s="57">
        <f t="shared" si="88"/>
      </c>
      <c r="AS144" s="109">
        <f>IF(ISNUMBER(AP144),VLOOKUP(AP144,AQ:AR,2,FALSE),"")</f>
      </c>
      <c r="AT144" s="63"/>
      <c r="AU144" s="109">
        <f>N144</f>
      </c>
      <c r="AV144" s="35">
        <f t="shared" si="89"/>
      </c>
      <c r="AW144" s="35">
        <f t="shared" si="92"/>
        <v>8</v>
      </c>
      <c r="AX144" s="109">
        <f>IF(ISNUMBER(AU144),VLOOKUP(AU144,AV:AW,2,FALSE),"")</f>
      </c>
      <c r="AZ144" s="35">
        <f t="shared" si="93"/>
      </c>
      <c r="BA144" s="35">
        <f t="shared" si="94"/>
        <v>12</v>
      </c>
      <c r="BR144" s="109">
        <f>N144</f>
      </c>
      <c r="BS144" s="109">
        <f>SUM(G144,G145,G146)</f>
        <v>0</v>
      </c>
      <c r="BT144" s="119">
        <f>SUM(J144,J145,J146)</f>
        <v>0</v>
      </c>
      <c r="BU144" s="119">
        <f>M144</f>
      </c>
      <c r="BV144" s="119" t="e">
        <f>#REF!</f>
        <v>#REF!</v>
      </c>
      <c r="BW144" s="119">
        <f>SUM(I144,I145,I146)</f>
        <v>0</v>
      </c>
      <c r="BX144" s="119" t="e">
        <f>#REF!</f>
        <v>#REF!</v>
      </c>
      <c r="BY144" s="120">
        <f>IF(ISNUMBER(N144),CONCATENATE(BR144+10,BS144+10,BT144+10,BU144+10,BW144+10)+0,"")</f>
      </c>
      <c r="BZ144" s="120">
        <f>IF(ISNUMBER(SMALL(BY:BY,ROW()-2)),SMALL(BY:BY,ROW()-2),"")</f>
      </c>
      <c r="CA144" s="62">
        <f t="shared" si="95"/>
      </c>
      <c r="CB144" s="35">
        <f t="shared" si="96"/>
        <v>8</v>
      </c>
      <c r="CJ144" s="67"/>
      <c r="CK144" s="67"/>
      <c r="CL144" s="67" t="str">
        <f t="shared" si="97"/>
        <v> </v>
      </c>
      <c r="CM144" s="105" t="str">
        <f>VLOOKUP(L144,AJ:AK,2,FALSE)</f>
        <v> </v>
      </c>
      <c r="CN144" s="69">
        <f t="shared" si="98"/>
      </c>
      <c r="CO144" s="67"/>
      <c r="CP144" s="67"/>
      <c r="CQ144" s="67"/>
      <c r="CR144" s="68"/>
      <c r="CS144" s="68"/>
      <c r="CT144" s="68"/>
      <c r="CU144" s="68"/>
      <c r="CV144" s="68"/>
      <c r="CW144" s="68"/>
      <c r="CX144" s="68"/>
      <c r="CY144" s="68"/>
      <c r="CZ144" s="68"/>
      <c r="DA144" s="68"/>
      <c r="DB144" s="68"/>
      <c r="DC144" s="68"/>
    </row>
    <row r="145" spans="1:107" ht="12" customHeight="1">
      <c r="A145" s="15"/>
      <c r="B145" s="13">
        <f t="shared" si="81"/>
      </c>
      <c r="C145" s="28" t="str">
        <f>CONCATENATE(B146,"B")</f>
        <v>48B</v>
      </c>
      <c r="D145" s="80"/>
      <c r="E145" s="126"/>
      <c r="F145" s="45"/>
      <c r="G145" s="8">
        <f t="shared" si="82"/>
      </c>
      <c r="H145" s="49"/>
      <c r="I145" s="8">
        <f t="shared" si="83"/>
      </c>
      <c r="J145" s="45"/>
      <c r="K145" s="19">
        <f t="shared" si="84"/>
      </c>
      <c r="L145" s="116"/>
      <c r="M145" s="105"/>
      <c r="N145" s="106"/>
      <c r="O145" s="114"/>
      <c r="P145" s="19">
        <f t="shared" si="110"/>
      </c>
      <c r="Q145" s="20">
        <f t="shared" si="109"/>
      </c>
      <c r="R145" s="32"/>
      <c r="S145" s="55">
        <f t="shared" si="99"/>
      </c>
      <c r="T145" s="61">
        <f t="shared" si="100"/>
      </c>
      <c r="U145" s="33">
        <f t="shared" si="101"/>
      </c>
      <c r="V145" s="62">
        <f t="shared" si="102"/>
      </c>
      <c r="W145" s="62">
        <f t="shared" si="103"/>
      </c>
      <c r="X145" s="35">
        <f t="shared" si="104"/>
        <v>21</v>
      </c>
      <c r="AA145" s="35">
        <f t="shared" si="85"/>
      </c>
      <c r="AB145" s="35">
        <f t="shared" si="90"/>
        <v>12</v>
      </c>
      <c r="AD145" s="35">
        <f t="shared" si="91"/>
      </c>
      <c r="AE145" s="35">
        <f t="shared" si="105"/>
        <v>13</v>
      </c>
      <c r="AG145" s="35">
        <f t="shared" si="86"/>
      </c>
      <c r="AH145" s="35">
        <f t="shared" si="106"/>
        <v>2</v>
      </c>
      <c r="AJ145" s="35">
        <f t="shared" si="87"/>
      </c>
      <c r="AK145" s="35">
        <f t="shared" si="107"/>
        <v>7</v>
      </c>
      <c r="AM145" s="35">
        <f>IF(ISNUMBER(SMALL(#REF!,ROW()-2)),SMALL(#REF!,ROW()-2),"")</f>
      </c>
      <c r="AN145" s="35">
        <f t="shared" si="108"/>
        <v>1</v>
      </c>
      <c r="AP145" s="112"/>
      <c r="AQ145" s="57">
        <f t="shared" si="88"/>
      </c>
      <c r="AS145" s="109"/>
      <c r="AT145" s="63"/>
      <c r="AU145" s="109"/>
      <c r="AV145" s="35">
        <f t="shared" si="89"/>
      </c>
      <c r="AW145" s="35">
        <f t="shared" si="92"/>
        <v>8</v>
      </c>
      <c r="AX145" s="109"/>
      <c r="AZ145" s="35">
        <f t="shared" si="93"/>
      </c>
      <c r="BA145" s="35">
        <f t="shared" si="94"/>
        <v>12</v>
      </c>
      <c r="BR145" s="109"/>
      <c r="BS145" s="109"/>
      <c r="BT145" s="109"/>
      <c r="BU145" s="109"/>
      <c r="BV145" s="119"/>
      <c r="BW145" s="109"/>
      <c r="BX145" s="119"/>
      <c r="BY145" s="120"/>
      <c r="BZ145" s="120"/>
      <c r="CA145" s="62">
        <f t="shared" si="95"/>
      </c>
      <c r="CB145" s="35">
        <f t="shared" si="96"/>
        <v>8</v>
      </c>
      <c r="CJ145" s="67"/>
      <c r="CK145" s="67"/>
      <c r="CL145" s="67" t="str">
        <f t="shared" si="97"/>
        <v> </v>
      </c>
      <c r="CM145" s="105"/>
      <c r="CN145" s="69">
        <f t="shared" si="98"/>
      </c>
      <c r="CO145" s="67"/>
      <c r="CP145" s="67"/>
      <c r="CQ145" s="67"/>
      <c r="CR145" s="68"/>
      <c r="CS145" s="68"/>
      <c r="CT145" s="68"/>
      <c r="CU145" s="68"/>
      <c r="CV145" s="68"/>
      <c r="CW145" s="68"/>
      <c r="CX145" s="68"/>
      <c r="CY145" s="68"/>
      <c r="CZ145" s="68"/>
      <c r="DA145" s="68"/>
      <c r="DB145" s="68"/>
      <c r="DC145" s="68"/>
    </row>
    <row r="146" spans="1:107" ht="12" customHeight="1">
      <c r="A146" s="15"/>
      <c r="B146" s="13">
        <f t="shared" si="81"/>
        <v>48</v>
      </c>
      <c r="C146" s="28" t="str">
        <f>CONCATENATE(B146,"C")</f>
        <v>48C</v>
      </c>
      <c r="D146" s="80"/>
      <c r="E146" s="126"/>
      <c r="F146" s="45"/>
      <c r="G146" s="8">
        <f t="shared" si="82"/>
      </c>
      <c r="H146" s="49"/>
      <c r="I146" s="8">
        <f t="shared" si="83"/>
      </c>
      <c r="J146" s="45"/>
      <c r="K146" s="19">
        <f t="shared" si="84"/>
      </c>
      <c r="L146" s="116"/>
      <c r="M146" s="105"/>
      <c r="N146" s="106"/>
      <c r="O146" s="114"/>
      <c r="P146" s="19">
        <f t="shared" si="110"/>
      </c>
      <c r="Q146" s="20">
        <f t="shared" si="109"/>
      </c>
      <c r="R146" s="32"/>
      <c r="S146" s="55">
        <f t="shared" si="99"/>
      </c>
      <c r="T146" s="61">
        <f t="shared" si="100"/>
      </c>
      <c r="U146" s="33">
        <f t="shared" si="101"/>
      </c>
      <c r="V146" s="62">
        <f t="shared" si="102"/>
      </c>
      <c r="W146" s="62">
        <f t="shared" si="103"/>
      </c>
      <c r="X146" s="35">
        <f t="shared" si="104"/>
        <v>21</v>
      </c>
      <c r="AA146" s="35">
        <f t="shared" si="85"/>
      </c>
      <c r="AB146" s="35">
        <f t="shared" si="90"/>
        <v>12</v>
      </c>
      <c r="AD146" s="35">
        <f t="shared" si="91"/>
      </c>
      <c r="AE146" s="35">
        <f t="shared" si="105"/>
        <v>13</v>
      </c>
      <c r="AG146" s="35">
        <f t="shared" si="86"/>
      </c>
      <c r="AH146" s="35">
        <f t="shared" si="106"/>
        <v>2</v>
      </c>
      <c r="AJ146" s="35">
        <f t="shared" si="87"/>
      </c>
      <c r="AK146" s="35">
        <f t="shared" si="107"/>
        <v>7</v>
      </c>
      <c r="AM146" s="35">
        <f>IF(ISNUMBER(SMALL(#REF!,ROW()-2)),SMALL(#REF!,ROW()-2),"")</f>
      </c>
      <c r="AN146" s="35">
        <f t="shared" si="108"/>
        <v>1</v>
      </c>
      <c r="AP146" s="112"/>
      <c r="AQ146" s="57">
        <f t="shared" si="88"/>
      </c>
      <c r="AS146" s="109"/>
      <c r="AT146" s="63"/>
      <c r="AU146" s="109"/>
      <c r="AV146" s="35">
        <f t="shared" si="89"/>
      </c>
      <c r="AW146" s="35">
        <f t="shared" si="92"/>
        <v>8</v>
      </c>
      <c r="AX146" s="109"/>
      <c r="AZ146" s="35">
        <f t="shared" si="93"/>
      </c>
      <c r="BA146" s="35">
        <f t="shared" si="94"/>
        <v>12</v>
      </c>
      <c r="BR146" s="109"/>
      <c r="BS146" s="109"/>
      <c r="BT146" s="109"/>
      <c r="BU146" s="109"/>
      <c r="BV146" s="119"/>
      <c r="BW146" s="109"/>
      <c r="BX146" s="119"/>
      <c r="BY146" s="120"/>
      <c r="BZ146" s="120"/>
      <c r="CA146" s="62">
        <f t="shared" si="95"/>
      </c>
      <c r="CB146" s="35">
        <f t="shared" si="96"/>
        <v>8</v>
      </c>
      <c r="CJ146" s="67"/>
      <c r="CK146" s="67"/>
      <c r="CL146" s="67" t="str">
        <f t="shared" si="97"/>
        <v> </v>
      </c>
      <c r="CM146" s="105"/>
      <c r="CN146" s="69">
        <f t="shared" si="98"/>
      </c>
      <c r="CO146" s="67"/>
      <c r="CP146" s="67"/>
      <c r="CQ146" s="67"/>
      <c r="CR146" s="68"/>
      <c r="CS146" s="68"/>
      <c r="CT146" s="68"/>
      <c r="CU146" s="68"/>
      <c r="CV146" s="68"/>
      <c r="CW146" s="68"/>
      <c r="CX146" s="68"/>
      <c r="CY146" s="68"/>
      <c r="CZ146" s="68"/>
      <c r="DA146" s="68"/>
      <c r="DB146" s="68"/>
      <c r="DC146" s="68"/>
    </row>
    <row r="147" spans="1:107" ht="12" customHeight="1">
      <c r="A147" s="15"/>
      <c r="B147" s="13">
        <f t="shared" si="81"/>
      </c>
      <c r="C147" s="28" t="str">
        <f>CONCATENATE(B149,"A")</f>
        <v>49A</v>
      </c>
      <c r="D147" s="80"/>
      <c r="E147" s="126"/>
      <c r="F147" s="45"/>
      <c r="G147" s="8">
        <f t="shared" si="82"/>
      </c>
      <c r="H147" s="49"/>
      <c r="I147" s="8">
        <f t="shared" si="83"/>
      </c>
      <c r="J147" s="45"/>
      <c r="K147" s="30">
        <f t="shared" si="84"/>
      </c>
      <c r="L147" s="116"/>
      <c r="M147" s="106">
        <f>IF(ISBLANK(L147),"",IF(L147=0,$CL$2,CM147))</f>
      </c>
      <c r="N147" s="106">
        <f>IF(ISNUMBER(M147),IF(ISNUMBER(M147),IF(ISNUMBER(M147),M147+G147+G148+G149+I147+I148+I149+K147+K148+K149,""),""),"")</f>
      </c>
      <c r="O147" s="114">
        <f>IF(ISNUMBER(N147),VLOOKUP(BY147,CA:CB,2,FALSE),"")</f>
      </c>
      <c r="P147" s="19">
        <f t="shared" si="110"/>
      </c>
      <c r="Q147" s="9">
        <f t="shared" si="109"/>
      </c>
      <c r="R147" s="32"/>
      <c r="S147" s="55">
        <f t="shared" si="99"/>
      </c>
      <c r="T147" s="61">
        <f t="shared" si="100"/>
      </c>
      <c r="U147" s="33">
        <f t="shared" si="101"/>
      </c>
      <c r="V147" s="62">
        <f t="shared" si="102"/>
      </c>
      <c r="W147" s="62">
        <f t="shared" si="103"/>
      </c>
      <c r="X147" s="35">
        <f t="shared" si="104"/>
        <v>21</v>
      </c>
      <c r="AA147" s="35">
        <f t="shared" si="85"/>
      </c>
      <c r="AB147" s="35">
        <f t="shared" si="90"/>
        <v>12</v>
      </c>
      <c r="AD147" s="35">
        <f t="shared" si="91"/>
      </c>
      <c r="AE147" s="35">
        <f t="shared" si="105"/>
        <v>13</v>
      </c>
      <c r="AG147" s="35">
        <f t="shared" si="86"/>
      </c>
      <c r="AH147" s="35">
        <f t="shared" si="106"/>
        <v>2</v>
      </c>
      <c r="AJ147" s="35">
        <f t="shared" si="87"/>
      </c>
      <c r="AK147" s="35">
        <f t="shared" si="107"/>
        <v>7</v>
      </c>
      <c r="AM147" s="35">
        <f>IF(ISNUMBER(SMALL(#REF!,ROW()-2)),SMALL(#REF!,ROW()-2),"")</f>
      </c>
      <c r="AN147" s="35">
        <f t="shared" si="108"/>
        <v>1</v>
      </c>
      <c r="AP147" s="112" t="e">
        <f>IF(#REF!,#REF!+0,)</f>
        <v>#REF!</v>
      </c>
      <c r="AQ147" s="57">
        <f t="shared" si="88"/>
      </c>
      <c r="AS147" s="109">
        <f>IF(ISNUMBER(AP147),VLOOKUP(AP147,AQ:AR,2,FALSE),"")</f>
      </c>
      <c r="AT147" s="63"/>
      <c r="AU147" s="109">
        <f>N147</f>
      </c>
      <c r="AV147" s="35">
        <f t="shared" si="89"/>
      </c>
      <c r="AW147" s="35">
        <f t="shared" si="92"/>
        <v>8</v>
      </c>
      <c r="AX147" s="109">
        <f>IF(ISNUMBER(AU147),VLOOKUP(AU147,AV:AW,2,FALSE),"")</f>
      </c>
      <c r="AZ147" s="35">
        <f t="shared" si="93"/>
      </c>
      <c r="BA147" s="35">
        <f t="shared" si="94"/>
        <v>12</v>
      </c>
      <c r="BR147" s="109">
        <f>N147</f>
      </c>
      <c r="BS147" s="109">
        <f>SUM(G147,G148,G149)</f>
        <v>0</v>
      </c>
      <c r="BT147" s="119">
        <f>SUM(J147,J148,J149)</f>
        <v>0</v>
      </c>
      <c r="BU147" s="119">
        <f>M147</f>
      </c>
      <c r="BV147" s="119" t="e">
        <f>#REF!</f>
        <v>#REF!</v>
      </c>
      <c r="BW147" s="119">
        <f>SUM(I147,I148,I149)</f>
        <v>0</v>
      </c>
      <c r="BX147" s="119" t="e">
        <f>#REF!</f>
        <v>#REF!</v>
      </c>
      <c r="BY147" s="120">
        <f>IF(ISNUMBER(N147),CONCATENATE(BR147+10,BS147+10,BT147+10,BU147+10,BW147+10)+0,"")</f>
      </c>
      <c r="BZ147" s="120">
        <f>IF(ISNUMBER(SMALL(BY:BY,ROW()-2)),SMALL(BY:BY,ROW()-2),"")</f>
      </c>
      <c r="CA147" s="62">
        <f t="shared" si="95"/>
      </c>
      <c r="CB147" s="35">
        <f t="shared" si="96"/>
        <v>8</v>
      </c>
      <c r="CJ147" s="67"/>
      <c r="CK147" s="67"/>
      <c r="CL147" s="67" t="str">
        <f t="shared" si="97"/>
        <v> </v>
      </c>
      <c r="CM147" s="106" t="str">
        <f>VLOOKUP(L147,AJ:AK,2,FALSE)</f>
        <v> </v>
      </c>
      <c r="CN147" s="69">
        <f t="shared" si="98"/>
      </c>
      <c r="CO147" s="67"/>
      <c r="CP147" s="67"/>
      <c r="CQ147" s="67"/>
      <c r="CR147" s="68"/>
      <c r="CS147" s="68"/>
      <c r="CT147" s="68"/>
      <c r="CU147" s="68"/>
      <c r="CV147" s="68"/>
      <c r="CW147" s="68"/>
      <c r="CX147" s="68"/>
      <c r="CY147" s="68"/>
      <c r="CZ147" s="68"/>
      <c r="DA147" s="68"/>
      <c r="DB147" s="68"/>
      <c r="DC147" s="68"/>
    </row>
    <row r="148" spans="1:107" ht="12" customHeight="1">
      <c r="A148" s="15"/>
      <c r="B148" s="13">
        <f t="shared" si="81"/>
      </c>
      <c r="C148" s="28" t="str">
        <f>CONCATENATE(B149,"B")</f>
        <v>49B</v>
      </c>
      <c r="D148" s="80"/>
      <c r="E148" s="126"/>
      <c r="F148" s="45"/>
      <c r="G148" s="8">
        <f t="shared" si="82"/>
      </c>
      <c r="H148" s="49"/>
      <c r="I148" s="8">
        <f t="shared" si="83"/>
      </c>
      <c r="J148" s="45"/>
      <c r="K148" s="8">
        <f t="shared" si="84"/>
      </c>
      <c r="L148" s="116"/>
      <c r="M148" s="106"/>
      <c r="N148" s="106"/>
      <c r="O148" s="114"/>
      <c r="P148" s="19">
        <f t="shared" si="110"/>
      </c>
      <c r="Q148" s="9">
        <f t="shared" si="109"/>
      </c>
      <c r="R148" s="32"/>
      <c r="S148" s="55">
        <f t="shared" si="99"/>
      </c>
      <c r="T148" s="61">
        <f t="shared" si="100"/>
      </c>
      <c r="U148" s="33">
        <f t="shared" si="101"/>
      </c>
      <c r="V148" s="62">
        <f t="shared" si="102"/>
      </c>
      <c r="W148" s="62">
        <f t="shared" si="103"/>
      </c>
      <c r="X148" s="35">
        <f t="shared" si="104"/>
        <v>21</v>
      </c>
      <c r="AA148" s="35">
        <f t="shared" si="85"/>
      </c>
      <c r="AB148" s="35">
        <f t="shared" si="90"/>
        <v>12</v>
      </c>
      <c r="AD148" s="35">
        <f t="shared" si="91"/>
      </c>
      <c r="AE148" s="35">
        <f t="shared" si="105"/>
        <v>13</v>
      </c>
      <c r="AG148" s="35">
        <f t="shared" si="86"/>
      </c>
      <c r="AH148" s="35">
        <f t="shared" si="106"/>
        <v>2</v>
      </c>
      <c r="AJ148" s="35">
        <f t="shared" si="87"/>
      </c>
      <c r="AK148" s="35">
        <f t="shared" si="107"/>
        <v>7</v>
      </c>
      <c r="AM148" s="35">
        <f>IF(ISNUMBER(SMALL(#REF!,ROW()-2)),SMALL(#REF!,ROW()-2),"")</f>
      </c>
      <c r="AN148" s="35">
        <f t="shared" si="108"/>
        <v>1</v>
      </c>
      <c r="AP148" s="112"/>
      <c r="AQ148" s="57">
        <f t="shared" si="88"/>
      </c>
      <c r="AS148" s="109"/>
      <c r="AT148" s="63"/>
      <c r="AU148" s="109"/>
      <c r="AV148" s="35">
        <f t="shared" si="89"/>
      </c>
      <c r="AW148" s="35">
        <f t="shared" si="92"/>
        <v>8</v>
      </c>
      <c r="AX148" s="109"/>
      <c r="AZ148" s="35">
        <f t="shared" si="93"/>
      </c>
      <c r="BA148" s="35">
        <f t="shared" si="94"/>
        <v>12</v>
      </c>
      <c r="BR148" s="109"/>
      <c r="BS148" s="109"/>
      <c r="BT148" s="109"/>
      <c r="BU148" s="109"/>
      <c r="BV148" s="119"/>
      <c r="BW148" s="109"/>
      <c r="BX148" s="119"/>
      <c r="BY148" s="120"/>
      <c r="BZ148" s="120"/>
      <c r="CA148" s="62">
        <f t="shared" si="95"/>
      </c>
      <c r="CB148" s="35">
        <f t="shared" si="96"/>
        <v>8</v>
      </c>
      <c r="CJ148" s="67"/>
      <c r="CK148" s="67"/>
      <c r="CL148" s="67" t="str">
        <f t="shared" si="97"/>
        <v> </v>
      </c>
      <c r="CM148" s="106"/>
      <c r="CN148" s="69">
        <f t="shared" si="98"/>
      </c>
      <c r="CO148" s="67"/>
      <c r="CP148" s="67"/>
      <c r="CQ148" s="67"/>
      <c r="CR148" s="68"/>
      <c r="CS148" s="68"/>
      <c r="CT148" s="68"/>
      <c r="CU148" s="68"/>
      <c r="CV148" s="68"/>
      <c r="CW148" s="68"/>
      <c r="CX148" s="68"/>
      <c r="CY148" s="68"/>
      <c r="CZ148" s="68"/>
      <c r="DA148" s="68"/>
      <c r="DB148" s="68"/>
      <c r="DC148" s="68"/>
    </row>
    <row r="149" spans="1:107" ht="12" customHeight="1">
      <c r="A149" s="15"/>
      <c r="B149" s="13">
        <f t="shared" si="81"/>
        <v>49</v>
      </c>
      <c r="C149" s="28" t="str">
        <f>CONCATENATE(B149,"C")</f>
        <v>49C</v>
      </c>
      <c r="D149" s="80"/>
      <c r="E149" s="126"/>
      <c r="F149" s="45"/>
      <c r="G149" s="8">
        <f t="shared" si="82"/>
      </c>
      <c r="H149" s="49"/>
      <c r="I149" s="8">
        <f t="shared" si="83"/>
      </c>
      <c r="J149" s="45"/>
      <c r="K149" s="8">
        <f t="shared" si="84"/>
      </c>
      <c r="L149" s="116"/>
      <c r="M149" s="107"/>
      <c r="N149" s="106"/>
      <c r="O149" s="114"/>
      <c r="P149" s="19">
        <f t="shared" si="110"/>
      </c>
      <c r="Q149" s="9">
        <f t="shared" si="109"/>
      </c>
      <c r="R149" s="32"/>
      <c r="S149" s="55">
        <f t="shared" si="99"/>
      </c>
      <c r="T149" s="61">
        <f t="shared" si="100"/>
      </c>
      <c r="U149" s="33">
        <f t="shared" si="101"/>
      </c>
      <c r="V149" s="62">
        <f t="shared" si="102"/>
      </c>
      <c r="W149" s="62">
        <f t="shared" si="103"/>
      </c>
      <c r="X149" s="35">
        <f t="shared" si="104"/>
        <v>21</v>
      </c>
      <c r="AA149" s="35">
        <f t="shared" si="85"/>
      </c>
      <c r="AB149" s="35">
        <f t="shared" si="90"/>
        <v>12</v>
      </c>
      <c r="AD149" s="35">
        <f t="shared" si="91"/>
      </c>
      <c r="AE149" s="35">
        <f t="shared" si="105"/>
        <v>13</v>
      </c>
      <c r="AG149" s="35">
        <f t="shared" si="86"/>
      </c>
      <c r="AH149" s="35">
        <f t="shared" si="106"/>
        <v>2</v>
      </c>
      <c r="AJ149" s="35">
        <f t="shared" si="87"/>
      </c>
      <c r="AK149" s="35">
        <f t="shared" si="107"/>
        <v>7</v>
      </c>
      <c r="AM149" s="35">
        <f>IF(ISNUMBER(SMALL(#REF!,ROW()-2)),SMALL(#REF!,ROW()-2),"")</f>
      </c>
      <c r="AN149" s="35">
        <f t="shared" si="108"/>
        <v>1</v>
      </c>
      <c r="AP149" s="112"/>
      <c r="AQ149" s="57">
        <f t="shared" si="88"/>
      </c>
      <c r="AS149" s="109"/>
      <c r="AT149" s="63"/>
      <c r="AU149" s="109"/>
      <c r="AV149" s="35">
        <f t="shared" si="89"/>
      </c>
      <c r="AW149" s="35">
        <f t="shared" si="92"/>
        <v>8</v>
      </c>
      <c r="AX149" s="109"/>
      <c r="AZ149" s="35">
        <f t="shared" si="93"/>
      </c>
      <c r="BA149" s="35">
        <f t="shared" si="94"/>
        <v>12</v>
      </c>
      <c r="BR149" s="109"/>
      <c r="BS149" s="109"/>
      <c r="BT149" s="109"/>
      <c r="BU149" s="109"/>
      <c r="BV149" s="119"/>
      <c r="BW149" s="109"/>
      <c r="BX149" s="119"/>
      <c r="BY149" s="120"/>
      <c r="BZ149" s="120"/>
      <c r="CA149" s="62">
        <f t="shared" si="95"/>
      </c>
      <c r="CB149" s="35">
        <f t="shared" si="96"/>
        <v>8</v>
      </c>
      <c r="CJ149" s="67"/>
      <c r="CK149" s="67"/>
      <c r="CL149" s="67" t="str">
        <f t="shared" si="97"/>
        <v> </v>
      </c>
      <c r="CM149" s="107"/>
      <c r="CN149" s="69">
        <f t="shared" si="98"/>
      </c>
      <c r="CO149" s="67"/>
      <c r="CP149" s="67"/>
      <c r="CQ149" s="67"/>
      <c r="CR149" s="68"/>
      <c r="CS149" s="68"/>
      <c r="CT149" s="68"/>
      <c r="CU149" s="68"/>
      <c r="CV149" s="68"/>
      <c r="CW149" s="68"/>
      <c r="CX149" s="68"/>
      <c r="CY149" s="68"/>
      <c r="CZ149" s="68"/>
      <c r="DA149" s="68"/>
      <c r="DB149" s="68"/>
      <c r="DC149" s="68"/>
    </row>
    <row r="150" spans="1:107" ht="12" customHeight="1">
      <c r="A150" s="15"/>
      <c r="B150" s="13">
        <f t="shared" si="81"/>
      </c>
      <c r="C150" s="28" t="str">
        <f>CONCATENATE(B152,"A")</f>
        <v>50A</v>
      </c>
      <c r="D150" s="80"/>
      <c r="E150" s="126"/>
      <c r="F150" s="45"/>
      <c r="G150" s="8">
        <f t="shared" si="82"/>
      </c>
      <c r="H150" s="49"/>
      <c r="I150" s="8">
        <f t="shared" si="83"/>
      </c>
      <c r="J150" s="45"/>
      <c r="K150" s="19">
        <f t="shared" si="84"/>
      </c>
      <c r="L150" s="116"/>
      <c r="M150" s="105">
        <f>IF(ISBLANK(L150),"",IF(L150=0,$CL$2,CM150))</f>
      </c>
      <c r="N150" s="106">
        <f>IF(ISNUMBER(M150),IF(ISNUMBER(M150),IF(ISNUMBER(M150),M150+G150+G151+G152+I150+I151+I152+K150+K151+K152,""),""),"")</f>
      </c>
      <c r="O150" s="114">
        <f>IF(ISNUMBER(N150),VLOOKUP(BY150,CA:CB,2,FALSE),"")</f>
      </c>
      <c r="P150" s="19">
        <f t="shared" si="110"/>
      </c>
      <c r="Q150" s="20">
        <f t="shared" si="109"/>
      </c>
      <c r="R150" s="32"/>
      <c r="S150" s="55">
        <f t="shared" si="99"/>
      </c>
      <c r="T150" s="61">
        <f t="shared" si="100"/>
      </c>
      <c r="U150" s="33">
        <f t="shared" si="101"/>
      </c>
      <c r="V150" s="62">
        <f t="shared" si="102"/>
      </c>
      <c r="W150" s="62">
        <f t="shared" si="103"/>
      </c>
      <c r="X150" s="35">
        <f t="shared" si="104"/>
        <v>21</v>
      </c>
      <c r="AA150" s="35">
        <f t="shared" si="85"/>
      </c>
      <c r="AB150" s="35">
        <f t="shared" si="90"/>
        <v>12</v>
      </c>
      <c r="AD150" s="35">
        <f t="shared" si="91"/>
      </c>
      <c r="AE150" s="35">
        <f t="shared" si="105"/>
        <v>13</v>
      </c>
      <c r="AG150" s="35">
        <f t="shared" si="86"/>
      </c>
      <c r="AH150" s="35">
        <f t="shared" si="106"/>
        <v>2</v>
      </c>
      <c r="AJ150" s="35">
        <f t="shared" si="87"/>
      </c>
      <c r="AK150" s="35">
        <f t="shared" si="107"/>
        <v>7</v>
      </c>
      <c r="AM150" s="35">
        <f>IF(ISNUMBER(SMALL(#REF!,ROW()-2)),SMALL(#REF!,ROW()-2),"")</f>
      </c>
      <c r="AN150" s="35">
        <f t="shared" si="108"/>
        <v>1</v>
      </c>
      <c r="AP150" s="112" t="e">
        <f>IF(#REF!,#REF!+0,)</f>
        <v>#REF!</v>
      </c>
      <c r="AQ150" s="57">
        <f t="shared" si="88"/>
      </c>
      <c r="AS150" s="109">
        <f>IF(ISNUMBER(AP150),VLOOKUP(AP150,AQ:AR,2,FALSE),"")</f>
      </c>
      <c r="AT150" s="63"/>
      <c r="AU150" s="109">
        <f>N150</f>
      </c>
      <c r="AV150" s="35">
        <f t="shared" si="89"/>
      </c>
      <c r="AW150" s="35">
        <f t="shared" si="92"/>
        <v>8</v>
      </c>
      <c r="AX150" s="109">
        <f>IF(ISNUMBER(AU150),VLOOKUP(AU150,AV:AW,2,FALSE),"")</f>
      </c>
      <c r="AZ150" s="35">
        <f t="shared" si="93"/>
      </c>
      <c r="BA150" s="35">
        <f t="shared" si="94"/>
        <v>12</v>
      </c>
      <c r="BR150" s="109">
        <f>N150</f>
      </c>
      <c r="BS150" s="109">
        <f>SUM(G150,G151,G152)</f>
        <v>0</v>
      </c>
      <c r="BT150" s="119">
        <f>SUM(J150,J151,J152)</f>
        <v>0</v>
      </c>
      <c r="BU150" s="119">
        <f>M150</f>
      </c>
      <c r="BV150" s="119" t="e">
        <f>#REF!</f>
        <v>#REF!</v>
      </c>
      <c r="BW150" s="119">
        <f>SUM(I150,I151,I152)</f>
        <v>0</v>
      </c>
      <c r="BX150" s="119" t="e">
        <f>#REF!</f>
        <v>#REF!</v>
      </c>
      <c r="BY150" s="120">
        <f>IF(ISNUMBER(N150),CONCATENATE(BR150+10,BS150+10,BT150+10,BU150+10,BW150+10)+0,"")</f>
      </c>
      <c r="BZ150" s="120">
        <f>IF(ISNUMBER(SMALL(BY:BY,ROW()-2)),SMALL(BY:BY,ROW()-2),"")</f>
      </c>
      <c r="CA150" s="62">
        <f t="shared" si="95"/>
      </c>
      <c r="CB150" s="35">
        <f t="shared" si="96"/>
        <v>8</v>
      </c>
      <c r="CJ150" s="67"/>
      <c r="CK150" s="67"/>
      <c r="CL150" s="67" t="str">
        <f t="shared" si="97"/>
        <v> </v>
      </c>
      <c r="CM150" s="105" t="str">
        <f>VLOOKUP(L150,AJ:AK,2,FALSE)</f>
        <v> </v>
      </c>
      <c r="CN150" s="69">
        <f t="shared" si="98"/>
      </c>
      <c r="CO150" s="67"/>
      <c r="CP150" s="67"/>
      <c r="CQ150" s="67"/>
      <c r="CR150" s="68"/>
      <c r="CS150" s="68"/>
      <c r="CT150" s="68"/>
      <c r="CU150" s="68"/>
      <c r="CV150" s="68"/>
      <c r="CW150" s="68"/>
      <c r="CX150" s="68"/>
      <c r="CY150" s="68"/>
      <c r="CZ150" s="68"/>
      <c r="DA150" s="68"/>
      <c r="DB150" s="68"/>
      <c r="DC150" s="68"/>
    </row>
    <row r="151" spans="1:107" ht="12" customHeight="1">
      <c r="A151" s="15"/>
      <c r="B151" s="13">
        <f t="shared" si="81"/>
      </c>
      <c r="C151" s="28" t="str">
        <f>CONCATENATE(B152,"B")</f>
        <v>50B</v>
      </c>
      <c r="D151" s="80"/>
      <c r="E151" s="126"/>
      <c r="F151" s="45"/>
      <c r="G151" s="8">
        <f t="shared" si="82"/>
      </c>
      <c r="H151" s="49"/>
      <c r="I151" s="8">
        <f t="shared" si="83"/>
      </c>
      <c r="J151" s="45"/>
      <c r="K151" s="19">
        <f t="shared" si="84"/>
      </c>
      <c r="L151" s="116"/>
      <c r="M151" s="105"/>
      <c r="N151" s="106"/>
      <c r="O151" s="114"/>
      <c r="P151" s="19">
        <f t="shared" si="110"/>
      </c>
      <c r="Q151" s="20">
        <f t="shared" si="109"/>
      </c>
      <c r="R151" s="32"/>
      <c r="S151" s="55">
        <f t="shared" si="99"/>
      </c>
      <c r="T151" s="61">
        <f t="shared" si="100"/>
      </c>
      <c r="U151" s="33">
        <f t="shared" si="101"/>
      </c>
      <c r="V151" s="62">
        <f t="shared" si="102"/>
      </c>
      <c r="W151" s="62">
        <f t="shared" si="103"/>
      </c>
      <c r="X151" s="35">
        <f t="shared" si="104"/>
        <v>21</v>
      </c>
      <c r="AA151" s="35">
        <f t="shared" si="85"/>
      </c>
      <c r="AB151" s="35">
        <f t="shared" si="90"/>
        <v>12</v>
      </c>
      <c r="AD151" s="35">
        <f t="shared" si="91"/>
      </c>
      <c r="AE151" s="35">
        <f t="shared" si="105"/>
        <v>13</v>
      </c>
      <c r="AG151" s="35">
        <f t="shared" si="86"/>
      </c>
      <c r="AH151" s="35">
        <f t="shared" si="106"/>
        <v>2</v>
      </c>
      <c r="AJ151" s="35">
        <f t="shared" si="87"/>
      </c>
      <c r="AK151" s="35">
        <f t="shared" si="107"/>
        <v>7</v>
      </c>
      <c r="AM151" s="35">
        <f>IF(ISNUMBER(SMALL(#REF!,ROW()-2)),SMALL(#REF!,ROW()-2),"")</f>
      </c>
      <c r="AN151" s="35">
        <f t="shared" si="108"/>
        <v>1</v>
      </c>
      <c r="AP151" s="112"/>
      <c r="AQ151" s="57">
        <f t="shared" si="88"/>
      </c>
      <c r="AS151" s="109"/>
      <c r="AT151" s="63"/>
      <c r="AU151" s="109"/>
      <c r="AV151" s="35">
        <f t="shared" si="89"/>
      </c>
      <c r="AW151" s="35">
        <f t="shared" si="92"/>
        <v>8</v>
      </c>
      <c r="AX151" s="109"/>
      <c r="AZ151" s="35">
        <f t="shared" si="93"/>
      </c>
      <c r="BA151" s="35">
        <f t="shared" si="94"/>
        <v>12</v>
      </c>
      <c r="BR151" s="109"/>
      <c r="BS151" s="109"/>
      <c r="BT151" s="109"/>
      <c r="BU151" s="109"/>
      <c r="BV151" s="119"/>
      <c r="BW151" s="109"/>
      <c r="BX151" s="119"/>
      <c r="BY151" s="120"/>
      <c r="BZ151" s="120"/>
      <c r="CA151" s="62">
        <f t="shared" si="95"/>
      </c>
      <c r="CB151" s="35">
        <f t="shared" si="96"/>
        <v>8</v>
      </c>
      <c r="CJ151" s="67"/>
      <c r="CK151" s="67"/>
      <c r="CL151" s="67" t="str">
        <f t="shared" si="97"/>
        <v> </v>
      </c>
      <c r="CM151" s="105"/>
      <c r="CN151" s="69">
        <f t="shared" si="98"/>
      </c>
      <c r="CO151" s="67"/>
      <c r="CP151" s="67"/>
      <c r="CQ151" s="67"/>
      <c r="CR151" s="68"/>
      <c r="CS151" s="68"/>
      <c r="CT151" s="68"/>
      <c r="CU151" s="68"/>
      <c r="CV151" s="68"/>
      <c r="CW151" s="68"/>
      <c r="CX151" s="68"/>
      <c r="CY151" s="68"/>
      <c r="CZ151" s="68"/>
      <c r="DA151" s="68"/>
      <c r="DB151" s="68"/>
      <c r="DC151" s="68"/>
    </row>
    <row r="152" spans="1:107" ht="12" customHeight="1">
      <c r="A152" s="15"/>
      <c r="B152" s="13">
        <f t="shared" si="81"/>
        <v>50</v>
      </c>
      <c r="C152" s="28" t="str">
        <f>CONCATENATE(B152,"C")</f>
        <v>50C</v>
      </c>
      <c r="D152" s="80"/>
      <c r="E152" s="126"/>
      <c r="F152" s="45"/>
      <c r="G152" s="8">
        <f t="shared" si="82"/>
      </c>
      <c r="H152" s="49"/>
      <c r="I152" s="8">
        <f t="shared" si="83"/>
      </c>
      <c r="J152" s="45"/>
      <c r="K152" s="19">
        <f t="shared" si="84"/>
      </c>
      <c r="L152" s="116"/>
      <c r="M152" s="105"/>
      <c r="N152" s="106"/>
      <c r="O152" s="114"/>
      <c r="P152" s="19">
        <f t="shared" si="110"/>
      </c>
      <c r="Q152" s="20">
        <f t="shared" si="109"/>
      </c>
      <c r="R152" s="32"/>
      <c r="S152" s="55">
        <f t="shared" si="99"/>
      </c>
      <c r="T152" s="61">
        <f t="shared" si="100"/>
      </c>
      <c r="U152" s="33">
        <f t="shared" si="101"/>
      </c>
      <c r="V152" s="62">
        <f t="shared" si="102"/>
      </c>
      <c r="W152" s="62">
        <f t="shared" si="103"/>
      </c>
      <c r="X152" s="35">
        <f t="shared" si="104"/>
        <v>21</v>
      </c>
      <c r="AA152" s="35">
        <f t="shared" si="85"/>
      </c>
      <c r="AB152" s="35">
        <f t="shared" si="90"/>
        <v>12</v>
      </c>
      <c r="AD152" s="35">
        <f t="shared" si="91"/>
      </c>
      <c r="AE152" s="35">
        <f t="shared" si="105"/>
        <v>13</v>
      </c>
      <c r="AG152" s="35">
        <f t="shared" si="86"/>
      </c>
      <c r="AH152" s="35">
        <f t="shared" si="106"/>
        <v>2</v>
      </c>
      <c r="AJ152" s="35">
        <f t="shared" si="87"/>
      </c>
      <c r="AK152" s="35">
        <f t="shared" si="107"/>
        <v>7</v>
      </c>
      <c r="AM152" s="35">
        <f>IF(ISNUMBER(SMALL(#REF!,ROW()-2)),SMALL(#REF!,ROW()-2),"")</f>
      </c>
      <c r="AN152" s="35">
        <f t="shared" si="108"/>
        <v>1</v>
      </c>
      <c r="AP152" s="112"/>
      <c r="AQ152" s="57">
        <f t="shared" si="88"/>
      </c>
      <c r="AS152" s="109"/>
      <c r="AT152" s="63"/>
      <c r="AU152" s="109"/>
      <c r="AV152" s="35">
        <f t="shared" si="89"/>
      </c>
      <c r="AW152" s="35">
        <f t="shared" si="92"/>
        <v>8</v>
      </c>
      <c r="AX152" s="109"/>
      <c r="AZ152" s="35">
        <f t="shared" si="93"/>
      </c>
      <c r="BA152" s="35">
        <f t="shared" si="94"/>
        <v>12</v>
      </c>
      <c r="BR152" s="109"/>
      <c r="BS152" s="109"/>
      <c r="BT152" s="109"/>
      <c r="BU152" s="109"/>
      <c r="BV152" s="119"/>
      <c r="BW152" s="109"/>
      <c r="BX152" s="119"/>
      <c r="BY152" s="120"/>
      <c r="BZ152" s="120"/>
      <c r="CA152" s="62">
        <f t="shared" si="95"/>
      </c>
      <c r="CB152" s="35">
        <f t="shared" si="96"/>
        <v>8</v>
      </c>
      <c r="CJ152" s="67"/>
      <c r="CK152" s="67"/>
      <c r="CL152" s="67" t="str">
        <f t="shared" si="97"/>
        <v> </v>
      </c>
      <c r="CM152" s="105"/>
      <c r="CN152" s="69">
        <f t="shared" si="98"/>
      </c>
      <c r="CO152" s="67"/>
      <c r="CP152" s="67"/>
      <c r="CQ152" s="67"/>
      <c r="CR152" s="68"/>
      <c r="CS152" s="68"/>
      <c r="CT152" s="68"/>
      <c r="CU152" s="68"/>
      <c r="CV152" s="68"/>
      <c r="CW152" s="68"/>
      <c r="CX152" s="68"/>
      <c r="CY152" s="68"/>
      <c r="CZ152" s="68"/>
      <c r="DA152" s="68"/>
      <c r="DB152" s="68"/>
      <c r="DC152" s="68"/>
    </row>
    <row r="153" spans="1:107" ht="12" customHeight="1">
      <c r="A153" s="15"/>
      <c r="B153" s="13">
        <f t="shared" si="81"/>
      </c>
      <c r="C153" s="28" t="str">
        <f>CONCATENATE(B155,"A")</f>
        <v>51A</v>
      </c>
      <c r="D153" s="80"/>
      <c r="E153" s="126"/>
      <c r="F153" s="45"/>
      <c r="G153" s="8">
        <f t="shared" si="82"/>
      </c>
      <c r="H153" s="49"/>
      <c r="I153" s="8">
        <f t="shared" si="83"/>
      </c>
      <c r="J153" s="45"/>
      <c r="K153" s="30">
        <f t="shared" si="84"/>
      </c>
      <c r="L153" s="116"/>
      <c r="M153" s="106">
        <f>IF(ISBLANK(L153),"",IF(L153=0,$CL$2,CM153))</f>
      </c>
      <c r="N153" s="106">
        <f>IF(ISNUMBER(M153),IF(ISNUMBER(M153),IF(ISNUMBER(M153),M153+G153+G154+G155+I153+I154+I155+K153+K154+K155,""),""),"")</f>
      </c>
      <c r="O153" s="114">
        <f>IF(ISNUMBER(N153),VLOOKUP(BY153,CA:CB,2,FALSE),"")</f>
      </c>
      <c r="P153" s="19">
        <f t="shared" si="110"/>
      </c>
      <c r="Q153" s="9">
        <f t="shared" si="109"/>
      </c>
      <c r="R153" s="32"/>
      <c r="S153" s="55">
        <f t="shared" si="99"/>
      </c>
      <c r="T153" s="61">
        <f t="shared" si="100"/>
      </c>
      <c r="U153" s="33">
        <f t="shared" si="101"/>
      </c>
      <c r="V153" s="62">
        <f t="shared" si="102"/>
      </c>
      <c r="W153" s="62">
        <f t="shared" si="103"/>
      </c>
      <c r="X153" s="35">
        <f t="shared" si="104"/>
        <v>21</v>
      </c>
      <c r="AA153" s="35">
        <f t="shared" si="85"/>
      </c>
      <c r="AB153" s="35">
        <f t="shared" si="90"/>
        <v>12</v>
      </c>
      <c r="AD153" s="35">
        <f t="shared" si="91"/>
      </c>
      <c r="AE153" s="35">
        <f t="shared" si="105"/>
        <v>13</v>
      </c>
      <c r="AG153" s="35">
        <f t="shared" si="86"/>
      </c>
      <c r="AH153" s="35">
        <f t="shared" si="106"/>
        <v>2</v>
      </c>
      <c r="AJ153" s="35">
        <f t="shared" si="87"/>
      </c>
      <c r="AK153" s="35">
        <f t="shared" si="107"/>
        <v>7</v>
      </c>
      <c r="AM153" s="35">
        <f>IF(ISNUMBER(SMALL(#REF!,ROW()-2)),SMALL(#REF!,ROW()-2),"")</f>
      </c>
      <c r="AN153" s="35">
        <f t="shared" si="108"/>
        <v>1</v>
      </c>
      <c r="AP153" s="112" t="e">
        <f>IF(#REF!,#REF!+0,)</f>
        <v>#REF!</v>
      </c>
      <c r="AQ153" s="57">
        <f t="shared" si="88"/>
      </c>
      <c r="AS153" s="109">
        <f>IF(ISNUMBER(AP153),VLOOKUP(AP153,AQ:AR,2,FALSE),"")</f>
      </c>
      <c r="AT153" s="63"/>
      <c r="AU153" s="109">
        <f>N153</f>
      </c>
      <c r="AV153" s="35">
        <f t="shared" si="89"/>
      </c>
      <c r="AW153" s="35">
        <f t="shared" si="92"/>
        <v>8</v>
      </c>
      <c r="AX153" s="109">
        <f>IF(ISNUMBER(AU153),VLOOKUP(AU153,AV:AW,2,FALSE),"")</f>
      </c>
      <c r="AZ153" s="35">
        <f t="shared" si="93"/>
      </c>
      <c r="BA153" s="35">
        <f t="shared" si="94"/>
        <v>12</v>
      </c>
      <c r="BR153" s="109">
        <f>N153</f>
      </c>
      <c r="BS153" s="109">
        <f>SUM(G153,G154,G155)</f>
        <v>0</v>
      </c>
      <c r="BT153" s="119">
        <f>SUM(J153,J154,J155)</f>
        <v>0</v>
      </c>
      <c r="BU153" s="119">
        <f>M153</f>
      </c>
      <c r="BV153" s="119" t="e">
        <f>#REF!</f>
        <v>#REF!</v>
      </c>
      <c r="BW153" s="119">
        <f>SUM(I153,I154,I155)</f>
        <v>0</v>
      </c>
      <c r="BX153" s="119" t="e">
        <f>#REF!</f>
        <v>#REF!</v>
      </c>
      <c r="BY153" s="120">
        <f>IF(ISNUMBER(N153),CONCATENATE(BR153+10,BS153+10,BT153+10,BU153+10,BW153+10)+0,"")</f>
      </c>
      <c r="BZ153" s="120">
        <f>IF(ISNUMBER(SMALL(BY:BY,ROW()-2)),SMALL(BY:BY,ROW()-2),"")</f>
      </c>
      <c r="CA153" s="62">
        <f t="shared" si="95"/>
      </c>
      <c r="CB153" s="35">
        <f t="shared" si="96"/>
        <v>8</v>
      </c>
      <c r="CJ153" s="67"/>
      <c r="CK153" s="67"/>
      <c r="CL153" s="67" t="str">
        <f t="shared" si="97"/>
        <v> </v>
      </c>
      <c r="CM153" s="106" t="str">
        <f>VLOOKUP(L153,AJ:AK,2,FALSE)</f>
        <v> </v>
      </c>
      <c r="CN153" s="69">
        <f t="shared" si="98"/>
      </c>
      <c r="CO153" s="67"/>
      <c r="CP153" s="67"/>
      <c r="CQ153" s="67"/>
      <c r="CR153" s="68"/>
      <c r="CS153" s="68"/>
      <c r="CT153" s="68"/>
      <c r="CU153" s="68"/>
      <c r="CV153" s="68"/>
      <c r="CW153" s="68"/>
      <c r="CX153" s="68"/>
      <c r="CY153" s="68"/>
      <c r="CZ153" s="68"/>
      <c r="DA153" s="68"/>
      <c r="DB153" s="68"/>
      <c r="DC153" s="68"/>
    </row>
    <row r="154" spans="1:107" ht="12" customHeight="1">
      <c r="A154" s="15"/>
      <c r="B154" s="13">
        <f t="shared" si="81"/>
      </c>
      <c r="C154" s="28" t="str">
        <f>CONCATENATE(B155,"B")</f>
        <v>51B</v>
      </c>
      <c r="D154" s="80"/>
      <c r="E154" s="126"/>
      <c r="F154" s="45"/>
      <c r="G154" s="8">
        <f t="shared" si="82"/>
      </c>
      <c r="H154" s="49"/>
      <c r="I154" s="8">
        <f t="shared" si="83"/>
      </c>
      <c r="J154" s="45"/>
      <c r="K154" s="8">
        <f t="shared" si="84"/>
      </c>
      <c r="L154" s="116"/>
      <c r="M154" s="106"/>
      <c r="N154" s="106"/>
      <c r="O154" s="114"/>
      <c r="P154" s="19">
        <f t="shared" si="110"/>
      </c>
      <c r="Q154" s="9">
        <f t="shared" si="109"/>
      </c>
      <c r="R154" s="32"/>
      <c r="S154" s="55">
        <f t="shared" si="99"/>
      </c>
      <c r="T154" s="61">
        <f t="shared" si="100"/>
      </c>
      <c r="U154" s="33">
        <f t="shared" si="101"/>
      </c>
      <c r="V154" s="62">
        <f t="shared" si="102"/>
      </c>
      <c r="W154" s="62">
        <f t="shared" si="103"/>
      </c>
      <c r="X154" s="35">
        <f t="shared" si="104"/>
        <v>21</v>
      </c>
      <c r="AA154" s="35">
        <f t="shared" si="85"/>
      </c>
      <c r="AB154" s="35">
        <f t="shared" si="90"/>
        <v>12</v>
      </c>
      <c r="AD154" s="35">
        <f t="shared" si="91"/>
      </c>
      <c r="AE154" s="35">
        <f t="shared" si="105"/>
        <v>13</v>
      </c>
      <c r="AG154" s="35">
        <f t="shared" si="86"/>
      </c>
      <c r="AH154" s="35">
        <f t="shared" si="106"/>
        <v>2</v>
      </c>
      <c r="AJ154" s="35">
        <f t="shared" si="87"/>
      </c>
      <c r="AK154" s="35">
        <f t="shared" si="107"/>
        <v>7</v>
      </c>
      <c r="AM154" s="35">
        <f>IF(ISNUMBER(SMALL(#REF!,ROW()-2)),SMALL(#REF!,ROW()-2),"")</f>
      </c>
      <c r="AN154" s="35">
        <f t="shared" si="108"/>
        <v>1</v>
      </c>
      <c r="AP154" s="112"/>
      <c r="AQ154" s="57">
        <f t="shared" si="88"/>
      </c>
      <c r="AS154" s="109"/>
      <c r="AT154" s="63"/>
      <c r="AU154" s="109"/>
      <c r="AV154" s="35">
        <f t="shared" si="89"/>
      </c>
      <c r="AW154" s="35">
        <f t="shared" si="92"/>
        <v>8</v>
      </c>
      <c r="AX154" s="109"/>
      <c r="AZ154" s="35">
        <f t="shared" si="93"/>
      </c>
      <c r="BA154" s="35">
        <f t="shared" si="94"/>
        <v>12</v>
      </c>
      <c r="BR154" s="109"/>
      <c r="BS154" s="109"/>
      <c r="BT154" s="109"/>
      <c r="BU154" s="109"/>
      <c r="BV154" s="119"/>
      <c r="BW154" s="109"/>
      <c r="BX154" s="119"/>
      <c r="BY154" s="120"/>
      <c r="BZ154" s="120"/>
      <c r="CA154" s="62">
        <f t="shared" si="95"/>
      </c>
      <c r="CB154" s="35">
        <f t="shared" si="96"/>
        <v>8</v>
      </c>
      <c r="CJ154" s="67"/>
      <c r="CK154" s="67"/>
      <c r="CL154" s="67" t="str">
        <f t="shared" si="97"/>
        <v> </v>
      </c>
      <c r="CM154" s="106"/>
      <c r="CN154" s="69">
        <f t="shared" si="98"/>
      </c>
      <c r="CO154" s="67"/>
      <c r="CP154" s="67"/>
      <c r="CQ154" s="67"/>
      <c r="CR154" s="68"/>
      <c r="CS154" s="68"/>
      <c r="CT154" s="68"/>
      <c r="CU154" s="68"/>
      <c r="CV154" s="68"/>
      <c r="CW154" s="68"/>
      <c r="CX154" s="68"/>
      <c r="CY154" s="68"/>
      <c r="CZ154" s="68"/>
      <c r="DA154" s="68"/>
      <c r="DB154" s="68"/>
      <c r="DC154" s="68"/>
    </row>
    <row r="155" spans="1:107" ht="12" customHeight="1">
      <c r="A155" s="15"/>
      <c r="B155" s="13">
        <f t="shared" si="81"/>
        <v>51</v>
      </c>
      <c r="C155" s="28" t="str">
        <f>CONCATENATE(B155,"C")</f>
        <v>51C</v>
      </c>
      <c r="D155" s="80"/>
      <c r="E155" s="126"/>
      <c r="F155" s="45"/>
      <c r="G155" s="8">
        <f t="shared" si="82"/>
      </c>
      <c r="H155" s="49"/>
      <c r="I155" s="8">
        <f t="shared" si="83"/>
      </c>
      <c r="J155" s="45"/>
      <c r="K155" s="8">
        <f t="shared" si="84"/>
      </c>
      <c r="L155" s="116"/>
      <c r="M155" s="107"/>
      <c r="N155" s="106"/>
      <c r="O155" s="114"/>
      <c r="P155" s="19">
        <f t="shared" si="110"/>
      </c>
      <c r="Q155" s="9">
        <f t="shared" si="109"/>
      </c>
      <c r="R155" s="32"/>
      <c r="S155" s="55">
        <f t="shared" si="99"/>
      </c>
      <c r="T155" s="61">
        <f t="shared" si="100"/>
      </c>
      <c r="U155" s="33">
        <f t="shared" si="101"/>
      </c>
      <c r="V155" s="62">
        <f t="shared" si="102"/>
      </c>
      <c r="W155" s="62">
        <f t="shared" si="103"/>
      </c>
      <c r="X155" s="35">
        <f t="shared" si="104"/>
        <v>21</v>
      </c>
      <c r="AA155" s="35">
        <f t="shared" si="85"/>
      </c>
      <c r="AB155" s="35">
        <f t="shared" si="90"/>
        <v>12</v>
      </c>
      <c r="AD155" s="35">
        <f t="shared" si="91"/>
      </c>
      <c r="AE155" s="35">
        <f t="shared" si="105"/>
        <v>13</v>
      </c>
      <c r="AG155" s="35">
        <f t="shared" si="86"/>
      </c>
      <c r="AH155" s="35">
        <f t="shared" si="106"/>
        <v>2</v>
      </c>
      <c r="AJ155" s="35">
        <f t="shared" si="87"/>
      </c>
      <c r="AK155" s="35">
        <f t="shared" si="107"/>
        <v>7</v>
      </c>
      <c r="AM155" s="35">
        <f>IF(ISNUMBER(SMALL(#REF!,ROW()-2)),SMALL(#REF!,ROW()-2),"")</f>
      </c>
      <c r="AN155" s="35">
        <f t="shared" si="108"/>
        <v>1</v>
      </c>
      <c r="AP155" s="112"/>
      <c r="AQ155" s="57">
        <f t="shared" si="88"/>
      </c>
      <c r="AS155" s="109"/>
      <c r="AT155" s="63"/>
      <c r="AU155" s="109"/>
      <c r="AV155" s="35">
        <f t="shared" si="89"/>
      </c>
      <c r="AW155" s="35">
        <f t="shared" si="92"/>
        <v>8</v>
      </c>
      <c r="AX155" s="109"/>
      <c r="AZ155" s="35">
        <f t="shared" si="93"/>
      </c>
      <c r="BA155" s="35">
        <f t="shared" si="94"/>
        <v>12</v>
      </c>
      <c r="BR155" s="109"/>
      <c r="BS155" s="109"/>
      <c r="BT155" s="109"/>
      <c r="BU155" s="109"/>
      <c r="BV155" s="119"/>
      <c r="BW155" s="109"/>
      <c r="BX155" s="119"/>
      <c r="BY155" s="120"/>
      <c r="BZ155" s="120"/>
      <c r="CA155" s="62">
        <f t="shared" si="95"/>
      </c>
      <c r="CB155" s="35">
        <f t="shared" si="96"/>
        <v>8</v>
      </c>
      <c r="CJ155" s="67"/>
      <c r="CK155" s="67"/>
      <c r="CL155" s="67" t="str">
        <f t="shared" si="97"/>
        <v> </v>
      </c>
      <c r="CM155" s="107"/>
      <c r="CN155" s="69">
        <f t="shared" si="98"/>
      </c>
      <c r="CO155" s="67"/>
      <c r="CP155" s="67"/>
      <c r="CQ155" s="67"/>
      <c r="CR155" s="68"/>
      <c r="CS155" s="68"/>
      <c r="CT155" s="68"/>
      <c r="CU155" s="68"/>
      <c r="CV155" s="68"/>
      <c r="CW155" s="68"/>
      <c r="CX155" s="68"/>
      <c r="CY155" s="68"/>
      <c r="CZ155" s="68"/>
      <c r="DA155" s="68"/>
      <c r="DB155" s="68"/>
      <c r="DC155" s="68"/>
    </row>
    <row r="156" spans="1:107" ht="12" customHeight="1">
      <c r="A156" s="15"/>
      <c r="B156" s="13">
        <f t="shared" si="81"/>
      </c>
      <c r="C156" s="28" t="str">
        <f>CONCATENATE(B158,"A")</f>
        <v>52A</v>
      </c>
      <c r="D156" s="80"/>
      <c r="E156" s="126"/>
      <c r="F156" s="45"/>
      <c r="G156" s="8">
        <f t="shared" si="82"/>
      </c>
      <c r="H156" s="49"/>
      <c r="I156" s="8">
        <f t="shared" si="83"/>
      </c>
      <c r="J156" s="45"/>
      <c r="K156" s="19">
        <f t="shared" si="84"/>
      </c>
      <c r="L156" s="116"/>
      <c r="M156" s="105">
        <f>IF(ISBLANK(L156),"",IF(L156=0,$CL$2,CM156))</f>
      </c>
      <c r="N156" s="106">
        <f>IF(ISNUMBER(M156),IF(ISNUMBER(M156),IF(ISNUMBER(M156),M156+G156+G157+G158+I156+I157+I158+K156+K157+K158,""),""),"")</f>
      </c>
      <c r="O156" s="114">
        <f>IF(ISNUMBER(N156),VLOOKUP(BY156,CA:CB,2,FALSE),"")</f>
      </c>
      <c r="P156" s="19">
        <f t="shared" si="110"/>
      </c>
      <c r="Q156" s="20">
        <f t="shared" si="109"/>
      </c>
      <c r="R156" s="32"/>
      <c r="S156" s="55">
        <f t="shared" si="99"/>
      </c>
      <c r="T156" s="61">
        <f t="shared" si="100"/>
      </c>
      <c r="U156" s="33">
        <f t="shared" si="101"/>
      </c>
      <c r="V156" s="62">
        <f t="shared" si="102"/>
      </c>
      <c r="W156" s="62">
        <f t="shared" si="103"/>
      </c>
      <c r="X156" s="35">
        <f t="shared" si="104"/>
        <v>21</v>
      </c>
      <c r="AA156" s="35">
        <f t="shared" si="85"/>
      </c>
      <c r="AB156" s="35">
        <f t="shared" si="90"/>
        <v>12</v>
      </c>
      <c r="AD156" s="35">
        <f t="shared" si="91"/>
      </c>
      <c r="AE156" s="35">
        <f t="shared" si="105"/>
        <v>13</v>
      </c>
      <c r="AG156" s="35">
        <f t="shared" si="86"/>
      </c>
      <c r="AH156" s="35">
        <f t="shared" si="106"/>
        <v>2</v>
      </c>
      <c r="AJ156" s="35">
        <f t="shared" si="87"/>
      </c>
      <c r="AK156" s="35">
        <f t="shared" si="107"/>
        <v>7</v>
      </c>
      <c r="AM156" s="35">
        <f>IF(ISNUMBER(SMALL(#REF!,ROW()-2)),SMALL(#REF!,ROW()-2),"")</f>
      </c>
      <c r="AN156" s="35">
        <f t="shared" si="108"/>
        <v>1</v>
      </c>
      <c r="AP156" s="112" t="e">
        <f>IF(#REF!,#REF!+0,)</f>
        <v>#REF!</v>
      </c>
      <c r="AQ156" s="57">
        <f t="shared" si="88"/>
      </c>
      <c r="AS156" s="109">
        <f>IF(ISNUMBER(AP156),VLOOKUP(AP156,AQ:AR,2,FALSE),"")</f>
      </c>
      <c r="AT156" s="63"/>
      <c r="AU156" s="109">
        <f>N156</f>
      </c>
      <c r="AV156" s="35">
        <f t="shared" si="89"/>
      </c>
      <c r="AW156" s="35">
        <f t="shared" si="92"/>
        <v>8</v>
      </c>
      <c r="AX156" s="109">
        <f>IF(ISNUMBER(AU156),VLOOKUP(AU156,AV:AW,2,FALSE),"")</f>
      </c>
      <c r="AZ156" s="35">
        <f t="shared" si="93"/>
      </c>
      <c r="BA156" s="35">
        <f t="shared" si="94"/>
        <v>12</v>
      </c>
      <c r="BR156" s="109">
        <f>N156</f>
      </c>
      <c r="BS156" s="109">
        <f>SUM(G156,G157,G158)</f>
        <v>0</v>
      </c>
      <c r="BT156" s="119">
        <f>SUM(J156,J157,J158)</f>
        <v>0</v>
      </c>
      <c r="BU156" s="119">
        <f>M156</f>
      </c>
      <c r="BV156" s="119" t="e">
        <f>#REF!</f>
        <v>#REF!</v>
      </c>
      <c r="BW156" s="119">
        <f>SUM(I156,I157,I158)</f>
        <v>0</v>
      </c>
      <c r="BX156" s="119" t="e">
        <f>#REF!</f>
        <v>#REF!</v>
      </c>
      <c r="BY156" s="120">
        <f>IF(ISNUMBER(N156),CONCATENATE(BR156+10,BS156+10,BT156+10,BU156+10,BW156+10)+0,"")</f>
      </c>
      <c r="BZ156" s="120">
        <f>IF(ISNUMBER(SMALL(BY:BY,ROW()-2)),SMALL(BY:BY,ROW()-2),"")</f>
      </c>
      <c r="CA156" s="62">
        <f t="shared" si="95"/>
      </c>
      <c r="CB156" s="35">
        <f t="shared" si="96"/>
        <v>8</v>
      </c>
      <c r="CJ156" s="67"/>
      <c r="CK156" s="67"/>
      <c r="CL156" s="67" t="str">
        <f t="shared" si="97"/>
        <v> </v>
      </c>
      <c r="CM156" s="105" t="str">
        <f>VLOOKUP(L156,AJ:AK,2,FALSE)</f>
        <v> </v>
      </c>
      <c r="CN156" s="69">
        <f t="shared" si="98"/>
      </c>
      <c r="CO156" s="67"/>
      <c r="CP156" s="67"/>
      <c r="CQ156" s="67"/>
      <c r="CR156" s="68"/>
      <c r="CS156" s="68"/>
      <c r="CT156" s="68"/>
      <c r="CU156" s="68"/>
      <c r="CV156" s="68"/>
      <c r="CW156" s="68"/>
      <c r="CX156" s="68"/>
      <c r="CY156" s="68"/>
      <c r="CZ156" s="68"/>
      <c r="DA156" s="68"/>
      <c r="DB156" s="68"/>
      <c r="DC156" s="68"/>
    </row>
    <row r="157" spans="1:107" ht="12" customHeight="1">
      <c r="A157" s="15"/>
      <c r="B157" s="13">
        <f t="shared" si="81"/>
      </c>
      <c r="C157" s="28" t="str">
        <f>CONCATENATE(B158,"B")</f>
        <v>52B</v>
      </c>
      <c r="D157" s="80"/>
      <c r="E157" s="126"/>
      <c r="F157" s="45"/>
      <c r="G157" s="8">
        <f t="shared" si="82"/>
      </c>
      <c r="H157" s="49"/>
      <c r="I157" s="8">
        <f t="shared" si="83"/>
      </c>
      <c r="J157" s="45"/>
      <c r="K157" s="19">
        <f t="shared" si="84"/>
      </c>
      <c r="L157" s="116"/>
      <c r="M157" s="105"/>
      <c r="N157" s="106"/>
      <c r="O157" s="114"/>
      <c r="P157" s="19">
        <f t="shared" si="110"/>
      </c>
      <c r="Q157" s="20">
        <f t="shared" si="109"/>
      </c>
      <c r="R157" s="32"/>
      <c r="S157" s="55">
        <f t="shared" si="99"/>
      </c>
      <c r="T157" s="61">
        <f t="shared" si="100"/>
      </c>
      <c r="U157" s="33">
        <f t="shared" si="101"/>
      </c>
      <c r="V157" s="62">
        <f t="shared" si="102"/>
      </c>
      <c r="W157" s="62">
        <f t="shared" si="103"/>
      </c>
      <c r="X157" s="35">
        <f t="shared" si="104"/>
        <v>21</v>
      </c>
      <c r="AA157" s="35">
        <f t="shared" si="85"/>
      </c>
      <c r="AB157" s="35">
        <f t="shared" si="90"/>
        <v>12</v>
      </c>
      <c r="AD157" s="35">
        <f t="shared" si="91"/>
      </c>
      <c r="AE157" s="35">
        <f t="shared" si="105"/>
        <v>13</v>
      </c>
      <c r="AG157" s="35">
        <f t="shared" si="86"/>
      </c>
      <c r="AH157" s="35">
        <f t="shared" si="106"/>
        <v>2</v>
      </c>
      <c r="AJ157" s="35">
        <f t="shared" si="87"/>
      </c>
      <c r="AK157" s="35">
        <f t="shared" si="107"/>
        <v>7</v>
      </c>
      <c r="AM157" s="35">
        <f>IF(ISNUMBER(SMALL(#REF!,ROW()-2)),SMALL(#REF!,ROW()-2),"")</f>
      </c>
      <c r="AN157" s="35">
        <f t="shared" si="108"/>
        <v>1</v>
      </c>
      <c r="AP157" s="112"/>
      <c r="AQ157" s="57">
        <f t="shared" si="88"/>
      </c>
      <c r="AS157" s="109"/>
      <c r="AT157" s="63"/>
      <c r="AU157" s="109"/>
      <c r="AV157" s="35">
        <f t="shared" si="89"/>
      </c>
      <c r="AW157" s="35">
        <f t="shared" si="92"/>
        <v>8</v>
      </c>
      <c r="AX157" s="109"/>
      <c r="AZ157" s="35">
        <f t="shared" si="93"/>
      </c>
      <c r="BA157" s="35">
        <f t="shared" si="94"/>
        <v>12</v>
      </c>
      <c r="BR157" s="109"/>
      <c r="BS157" s="109"/>
      <c r="BT157" s="109"/>
      <c r="BU157" s="109"/>
      <c r="BV157" s="119"/>
      <c r="BW157" s="109"/>
      <c r="BX157" s="119"/>
      <c r="BY157" s="120"/>
      <c r="BZ157" s="120"/>
      <c r="CA157" s="62">
        <f t="shared" si="95"/>
      </c>
      <c r="CB157" s="35">
        <f t="shared" si="96"/>
        <v>8</v>
      </c>
      <c r="CJ157" s="67"/>
      <c r="CK157" s="67"/>
      <c r="CL157" s="67" t="str">
        <f t="shared" si="97"/>
        <v> </v>
      </c>
      <c r="CM157" s="105"/>
      <c r="CN157" s="69">
        <f t="shared" si="98"/>
      </c>
      <c r="CO157" s="67"/>
      <c r="CP157" s="67"/>
      <c r="CQ157" s="67"/>
      <c r="CR157" s="68"/>
      <c r="CS157" s="68"/>
      <c r="CT157" s="68"/>
      <c r="CU157" s="68"/>
      <c r="CV157" s="68"/>
      <c r="CW157" s="68"/>
      <c r="CX157" s="68"/>
      <c r="CY157" s="68"/>
      <c r="CZ157" s="68"/>
      <c r="DA157" s="68"/>
      <c r="DB157" s="68"/>
      <c r="DC157" s="68"/>
    </row>
    <row r="158" spans="1:107" ht="12" customHeight="1">
      <c r="A158" s="15"/>
      <c r="B158" s="13">
        <f t="shared" si="81"/>
        <v>52</v>
      </c>
      <c r="C158" s="28" t="str">
        <f>CONCATENATE(B158,"C")</f>
        <v>52C</v>
      </c>
      <c r="D158" s="80"/>
      <c r="E158" s="126"/>
      <c r="F158" s="45"/>
      <c r="G158" s="8">
        <f t="shared" si="82"/>
      </c>
      <c r="H158" s="49"/>
      <c r="I158" s="8">
        <f t="shared" si="83"/>
      </c>
      <c r="J158" s="45"/>
      <c r="K158" s="19">
        <f t="shared" si="84"/>
      </c>
      <c r="L158" s="116"/>
      <c r="M158" s="105"/>
      <c r="N158" s="106"/>
      <c r="O158" s="114"/>
      <c r="P158" s="19">
        <f t="shared" si="110"/>
      </c>
      <c r="Q158" s="20">
        <f t="shared" si="109"/>
      </c>
      <c r="R158" s="32"/>
      <c r="S158" s="55">
        <f t="shared" si="99"/>
      </c>
      <c r="T158" s="61">
        <f t="shared" si="100"/>
      </c>
      <c r="U158" s="33">
        <f t="shared" si="101"/>
      </c>
      <c r="V158" s="62">
        <f t="shared" si="102"/>
      </c>
      <c r="W158" s="62">
        <f t="shared" si="103"/>
      </c>
      <c r="X158" s="35">
        <f t="shared" si="104"/>
        <v>21</v>
      </c>
      <c r="AA158" s="35">
        <f t="shared" si="85"/>
      </c>
      <c r="AB158" s="35">
        <f t="shared" si="90"/>
        <v>12</v>
      </c>
      <c r="AD158" s="35">
        <f t="shared" si="91"/>
      </c>
      <c r="AE158" s="35">
        <f t="shared" si="105"/>
        <v>13</v>
      </c>
      <c r="AG158" s="35">
        <f t="shared" si="86"/>
      </c>
      <c r="AH158" s="35">
        <f t="shared" si="106"/>
        <v>2</v>
      </c>
      <c r="AJ158" s="35">
        <f t="shared" si="87"/>
      </c>
      <c r="AK158" s="35">
        <f t="shared" si="107"/>
        <v>7</v>
      </c>
      <c r="AM158" s="35">
        <f>IF(ISNUMBER(SMALL(#REF!,ROW()-2)),SMALL(#REF!,ROW()-2),"")</f>
      </c>
      <c r="AN158" s="35">
        <f t="shared" si="108"/>
        <v>1</v>
      </c>
      <c r="AP158" s="112"/>
      <c r="AQ158" s="57">
        <f t="shared" si="88"/>
      </c>
      <c r="AS158" s="109"/>
      <c r="AT158" s="63"/>
      <c r="AU158" s="109"/>
      <c r="AV158" s="35">
        <f t="shared" si="89"/>
      </c>
      <c r="AW158" s="35">
        <f t="shared" si="92"/>
        <v>8</v>
      </c>
      <c r="AX158" s="109"/>
      <c r="AZ158" s="35">
        <f t="shared" si="93"/>
      </c>
      <c r="BA158" s="35">
        <f t="shared" si="94"/>
        <v>12</v>
      </c>
      <c r="BR158" s="109"/>
      <c r="BS158" s="109"/>
      <c r="BT158" s="109"/>
      <c r="BU158" s="109"/>
      <c r="BV158" s="119"/>
      <c r="BW158" s="109"/>
      <c r="BX158" s="119"/>
      <c r="BY158" s="120"/>
      <c r="BZ158" s="120"/>
      <c r="CA158" s="62">
        <f t="shared" si="95"/>
      </c>
      <c r="CB158" s="35">
        <f t="shared" si="96"/>
        <v>8</v>
      </c>
      <c r="CJ158" s="67"/>
      <c r="CK158" s="67"/>
      <c r="CL158" s="67" t="str">
        <f t="shared" si="97"/>
        <v> </v>
      </c>
      <c r="CM158" s="105"/>
      <c r="CN158" s="69">
        <f t="shared" si="98"/>
      </c>
      <c r="CO158" s="67"/>
      <c r="CP158" s="67"/>
      <c r="CQ158" s="67"/>
      <c r="CR158" s="68"/>
      <c r="CS158" s="68"/>
      <c r="CT158" s="68"/>
      <c r="CU158" s="68"/>
      <c r="CV158" s="68"/>
      <c r="CW158" s="68"/>
      <c r="CX158" s="68"/>
      <c r="CY158" s="68"/>
      <c r="CZ158" s="68"/>
      <c r="DA158" s="68"/>
      <c r="DB158" s="68"/>
      <c r="DC158" s="68"/>
    </row>
    <row r="159" spans="1:107" s="102" customFormat="1" ht="12" customHeight="1">
      <c r="A159" s="83"/>
      <c r="B159" s="83">
        <f t="shared" si="81"/>
      </c>
      <c r="C159" s="84" t="str">
        <f>CONCATENATE(B161,"A")</f>
        <v>A</v>
      </c>
      <c r="D159" s="85"/>
      <c r="E159" s="126"/>
      <c r="F159" s="86"/>
      <c r="G159" s="87"/>
      <c r="H159" s="88"/>
      <c r="I159" s="8"/>
      <c r="J159" s="89"/>
      <c r="K159" s="87"/>
      <c r="L159" s="90"/>
      <c r="M159" s="91"/>
      <c r="N159" s="92"/>
      <c r="O159" s="84"/>
      <c r="P159" s="84"/>
      <c r="Q159" s="93"/>
      <c r="R159" s="94"/>
      <c r="S159" s="95"/>
      <c r="T159" s="96"/>
      <c r="U159" s="96"/>
      <c r="V159" s="97"/>
      <c r="W159" s="97"/>
      <c r="X159" s="94"/>
      <c r="Y159" s="94"/>
      <c r="Z159" s="94"/>
      <c r="AA159" s="94">
        <f t="shared" si="85"/>
      </c>
      <c r="AB159" s="94">
        <f t="shared" si="90"/>
        <v>12</v>
      </c>
      <c r="AC159" s="94"/>
      <c r="AD159" s="94">
        <f t="shared" si="91"/>
      </c>
      <c r="AE159" s="94">
        <f t="shared" si="105"/>
        <v>13</v>
      </c>
      <c r="AF159" s="94"/>
      <c r="AG159" s="94">
        <f t="shared" si="86"/>
      </c>
      <c r="AH159" s="94">
        <f t="shared" si="106"/>
        <v>2</v>
      </c>
      <c r="AI159" s="94"/>
      <c r="AJ159" s="94">
        <f t="shared" si="87"/>
      </c>
      <c r="AK159" s="94">
        <f t="shared" si="107"/>
        <v>7</v>
      </c>
      <c r="AL159" s="94"/>
      <c r="AM159" s="94"/>
      <c r="AN159" s="94">
        <f t="shared" si="108"/>
        <v>1</v>
      </c>
      <c r="AO159" s="94"/>
      <c r="AP159" s="98"/>
      <c r="AQ159" s="98"/>
      <c r="AR159" s="94"/>
      <c r="AS159" s="94"/>
      <c r="AT159" s="94"/>
      <c r="AU159" s="94"/>
      <c r="AV159" s="94">
        <f t="shared" si="89"/>
      </c>
      <c r="AW159" s="94">
        <f t="shared" si="92"/>
        <v>8</v>
      </c>
      <c r="AX159" s="94"/>
      <c r="AY159" s="94"/>
      <c r="AZ159" s="94">
        <f t="shared" si="93"/>
      </c>
      <c r="BA159" s="94"/>
      <c r="BB159" s="94"/>
      <c r="BC159" s="94"/>
      <c r="BD159" s="94"/>
      <c r="BE159" s="94"/>
      <c r="BF159" s="94"/>
      <c r="BG159" s="94"/>
      <c r="BH159" s="94"/>
      <c r="BI159" s="94"/>
      <c r="BJ159" s="94"/>
      <c r="BK159" s="94"/>
      <c r="BL159" s="94"/>
      <c r="BM159" s="94"/>
      <c r="BN159" s="94"/>
      <c r="BO159" s="94"/>
      <c r="BP159" s="94"/>
      <c r="BQ159" s="94"/>
      <c r="BR159" s="109"/>
      <c r="BS159" s="109"/>
      <c r="BT159" s="119"/>
      <c r="BU159" s="119"/>
      <c r="BV159" s="119"/>
      <c r="BW159" s="119"/>
      <c r="BX159" s="119"/>
      <c r="BY159" s="99"/>
      <c r="BZ159" s="97"/>
      <c r="CA159" s="97"/>
      <c r="CB159" s="94"/>
      <c r="CC159" s="94"/>
      <c r="CD159" s="94"/>
      <c r="CE159" s="94"/>
      <c r="CF159" s="94"/>
      <c r="CG159" s="94"/>
      <c r="CH159" s="94"/>
      <c r="CI159" s="94"/>
      <c r="CJ159" s="100"/>
      <c r="CK159" s="100"/>
      <c r="CL159" s="100"/>
      <c r="CM159" s="100"/>
      <c r="CN159" s="100"/>
      <c r="CO159" s="100"/>
      <c r="CP159" s="100"/>
      <c r="CQ159" s="100"/>
      <c r="CR159" s="101"/>
      <c r="CS159" s="101"/>
      <c r="CT159" s="101"/>
      <c r="CU159" s="101"/>
      <c r="CV159" s="101"/>
      <c r="CW159" s="101"/>
      <c r="CX159" s="101"/>
      <c r="CY159" s="101"/>
      <c r="CZ159" s="101"/>
      <c r="DA159" s="101"/>
      <c r="DB159" s="101"/>
      <c r="DC159" s="101"/>
    </row>
    <row r="160" spans="1:107" ht="12" customHeight="1">
      <c r="A160" s="15"/>
      <c r="B160" s="13"/>
      <c r="C160" s="28" t="s">
        <v>3</v>
      </c>
      <c r="D160" s="80"/>
      <c r="E160" s="126"/>
      <c r="F160" s="52"/>
      <c r="G160" s="8"/>
      <c r="H160" s="50"/>
      <c r="I160" s="8"/>
      <c r="J160" s="46"/>
      <c r="K160" s="7"/>
      <c r="L160" s="42"/>
      <c r="M160" s="29"/>
      <c r="N160" s="16"/>
      <c r="O160" s="14"/>
      <c r="P160" s="13"/>
      <c r="Q160" s="14"/>
      <c r="R160" s="32"/>
      <c r="S160" s="55"/>
      <c r="T160" s="61"/>
      <c r="AV160" s="35">
        <f t="shared" si="89"/>
      </c>
      <c r="BR160" s="109"/>
      <c r="BS160" s="109"/>
      <c r="BT160" s="109"/>
      <c r="BU160" s="109"/>
      <c r="BV160" s="119"/>
      <c r="BW160" s="109"/>
      <c r="BX160" s="119"/>
      <c r="CJ160" s="67"/>
      <c r="CK160" s="67"/>
      <c r="CL160" s="67"/>
      <c r="CM160" s="67"/>
      <c r="CN160" s="67"/>
      <c r="CO160" s="67"/>
      <c r="CP160" s="67"/>
      <c r="CQ160" s="67"/>
      <c r="CR160" s="68"/>
      <c r="CS160" s="68"/>
      <c r="CT160" s="68"/>
      <c r="CU160" s="68"/>
      <c r="CV160" s="68"/>
      <c r="CW160" s="68"/>
      <c r="CX160" s="68"/>
      <c r="CY160" s="68"/>
      <c r="CZ160" s="68"/>
      <c r="DA160" s="68"/>
      <c r="DB160" s="68"/>
      <c r="DC160" s="68"/>
    </row>
    <row r="161" spans="1:107" ht="12" customHeight="1">
      <c r="A161" s="15"/>
      <c r="B161" s="13"/>
      <c r="C161" s="28"/>
      <c r="D161" s="80"/>
      <c r="E161" s="126"/>
      <c r="F161" s="52"/>
      <c r="G161" s="8"/>
      <c r="H161" s="50"/>
      <c r="I161" s="8"/>
      <c r="J161" s="46"/>
      <c r="K161" s="7"/>
      <c r="L161" s="42"/>
      <c r="M161" s="29"/>
      <c r="N161" s="16"/>
      <c r="O161" s="14"/>
      <c r="P161" s="13"/>
      <c r="Q161" s="14"/>
      <c r="R161" s="32"/>
      <c r="S161" s="55"/>
      <c r="T161" s="35"/>
      <c r="BR161" s="109"/>
      <c r="BS161" s="109"/>
      <c r="BT161" s="109"/>
      <c r="BU161" s="109"/>
      <c r="BV161" s="119"/>
      <c r="BW161" s="109"/>
      <c r="BX161" s="119"/>
      <c r="CJ161" s="67"/>
      <c r="CK161" s="67"/>
      <c r="CL161" s="67"/>
      <c r="CM161" s="67"/>
      <c r="CN161" s="67"/>
      <c r="CO161" s="67"/>
      <c r="CP161" s="67"/>
      <c r="CQ161" s="67"/>
      <c r="CR161" s="68"/>
      <c r="CS161" s="68"/>
      <c r="CT161" s="68"/>
      <c r="CU161" s="68"/>
      <c r="CV161" s="68"/>
      <c r="CW161" s="68"/>
      <c r="CX161" s="68"/>
      <c r="CY161" s="68"/>
      <c r="CZ161" s="68"/>
      <c r="DA161" s="68"/>
      <c r="DB161" s="68"/>
      <c r="DC161" s="68"/>
    </row>
    <row r="162" spans="1:107" ht="12" customHeight="1">
      <c r="A162" s="15"/>
      <c r="B162" s="13"/>
      <c r="C162" s="28"/>
      <c r="D162" s="80"/>
      <c r="E162" s="126"/>
      <c r="F162" s="52"/>
      <c r="G162" s="8"/>
      <c r="H162" s="50"/>
      <c r="I162" s="8"/>
      <c r="J162" s="46"/>
      <c r="K162" s="7"/>
      <c r="L162" s="42"/>
      <c r="M162" s="29"/>
      <c r="N162" s="16"/>
      <c r="O162" s="14"/>
      <c r="P162" s="13"/>
      <c r="Q162" s="14"/>
      <c r="R162" s="32"/>
      <c r="S162" s="55"/>
      <c r="T162" s="35"/>
      <c r="BR162" s="109"/>
      <c r="BS162" s="109"/>
      <c r="BT162" s="109"/>
      <c r="BU162" s="109"/>
      <c r="BV162" s="109"/>
      <c r="BW162" s="109"/>
      <c r="BX162" s="109"/>
      <c r="CJ162" s="67"/>
      <c r="CK162" s="67"/>
      <c r="CL162" s="67"/>
      <c r="CM162" s="67"/>
      <c r="CN162" s="67"/>
      <c r="CO162" s="67"/>
      <c r="CP162" s="67"/>
      <c r="CQ162" s="67"/>
      <c r="CR162" s="68"/>
      <c r="CS162" s="68"/>
      <c r="CT162" s="68"/>
      <c r="CU162" s="68"/>
      <c r="CV162" s="68"/>
      <c r="CW162" s="68"/>
      <c r="CX162" s="68"/>
      <c r="CY162" s="68"/>
      <c r="CZ162" s="68"/>
      <c r="DA162" s="68"/>
      <c r="DB162" s="68"/>
      <c r="DC162" s="68"/>
    </row>
    <row r="163" spans="1:107" ht="12" customHeight="1">
      <c r="A163" s="15"/>
      <c r="B163" s="13"/>
      <c r="C163" s="28"/>
      <c r="D163" s="80"/>
      <c r="E163" s="126"/>
      <c r="F163" s="52"/>
      <c r="G163" s="8"/>
      <c r="H163" s="50"/>
      <c r="I163" s="8"/>
      <c r="J163" s="46"/>
      <c r="K163" s="7"/>
      <c r="L163" s="42"/>
      <c r="M163" s="29"/>
      <c r="N163" s="16"/>
      <c r="O163" s="14"/>
      <c r="P163" s="13"/>
      <c r="Q163" s="14"/>
      <c r="R163" s="32"/>
      <c r="S163" s="55"/>
      <c r="BR163" s="109"/>
      <c r="BS163" s="109"/>
      <c r="BT163" s="109"/>
      <c r="BU163" s="109"/>
      <c r="BV163" s="109"/>
      <c r="BW163" s="109"/>
      <c r="BX163" s="109"/>
      <c r="CJ163" s="67"/>
      <c r="CK163" s="67"/>
      <c r="CL163" s="67"/>
      <c r="CM163" s="67"/>
      <c r="CN163" s="67"/>
      <c r="CO163" s="67"/>
      <c r="CP163" s="67"/>
      <c r="CQ163" s="67"/>
      <c r="CR163" s="68"/>
      <c r="CS163" s="68"/>
      <c r="CT163" s="68"/>
      <c r="CU163" s="68"/>
      <c r="CV163" s="68"/>
      <c r="CW163" s="68"/>
      <c r="CX163" s="68"/>
      <c r="CY163" s="68"/>
      <c r="CZ163" s="68"/>
      <c r="DA163" s="68"/>
      <c r="DB163" s="68"/>
      <c r="DC163" s="68"/>
    </row>
    <row r="164" spans="1:107" ht="12" customHeight="1">
      <c r="A164" s="15"/>
      <c r="B164" s="13"/>
      <c r="C164" s="28"/>
      <c r="D164" s="80"/>
      <c r="E164" s="126"/>
      <c r="F164" s="52"/>
      <c r="G164" s="8"/>
      <c r="H164" s="50"/>
      <c r="I164" s="8"/>
      <c r="J164" s="46"/>
      <c r="K164" s="7"/>
      <c r="L164" s="42"/>
      <c r="M164" s="29"/>
      <c r="N164" s="16"/>
      <c r="O164" s="14"/>
      <c r="P164" s="13"/>
      <c r="Q164" s="14"/>
      <c r="R164" s="32"/>
      <c r="S164" s="55"/>
      <c r="BR164" s="109"/>
      <c r="BS164" s="109"/>
      <c r="BT164" s="109"/>
      <c r="BU164" s="109"/>
      <c r="BV164" s="109"/>
      <c r="BW164" s="109"/>
      <c r="BX164" s="109"/>
      <c r="CJ164" s="67"/>
      <c r="CK164" s="67"/>
      <c r="CL164" s="67"/>
      <c r="CM164" s="67"/>
      <c r="CN164" s="67"/>
      <c r="CO164" s="67"/>
      <c r="CP164" s="67"/>
      <c r="CQ164" s="67"/>
      <c r="CR164" s="68"/>
      <c r="CS164" s="68"/>
      <c r="CT164" s="68"/>
      <c r="CU164" s="68"/>
      <c r="CV164" s="68"/>
      <c r="CW164" s="68"/>
      <c r="CX164" s="68"/>
      <c r="CY164" s="68"/>
      <c r="CZ164" s="68"/>
      <c r="DA164" s="68"/>
      <c r="DB164" s="68"/>
      <c r="DC164" s="68"/>
    </row>
    <row r="165" spans="1:107" ht="12" customHeight="1">
      <c r="A165" s="15"/>
      <c r="B165" s="13"/>
      <c r="C165" s="28"/>
      <c r="D165" s="80"/>
      <c r="E165" s="80"/>
      <c r="F165" s="52"/>
      <c r="G165" s="8"/>
      <c r="H165" s="50"/>
      <c r="I165" s="8"/>
      <c r="J165" s="46"/>
      <c r="K165" s="7"/>
      <c r="L165" s="42"/>
      <c r="M165" s="29"/>
      <c r="N165" s="16"/>
      <c r="O165" s="14"/>
      <c r="P165" s="13"/>
      <c r="Q165" s="14"/>
      <c r="R165" s="32"/>
      <c r="S165" s="55"/>
      <c r="BR165" s="109"/>
      <c r="BS165" s="109"/>
      <c r="BT165" s="109"/>
      <c r="BU165" s="109"/>
      <c r="BV165" s="109"/>
      <c r="BW165" s="109"/>
      <c r="BX165" s="109"/>
      <c r="CJ165" s="67"/>
      <c r="CK165" s="67"/>
      <c r="CL165" s="67"/>
      <c r="CM165" s="67"/>
      <c r="CN165" s="67"/>
      <c r="CO165" s="67"/>
      <c r="CP165" s="67"/>
      <c r="CQ165" s="67"/>
      <c r="CR165" s="68"/>
      <c r="CS165" s="68"/>
      <c r="CT165" s="68"/>
      <c r="CU165" s="68"/>
      <c r="CV165" s="68"/>
      <c r="CW165" s="68"/>
      <c r="CX165" s="68"/>
      <c r="CY165" s="68"/>
      <c r="CZ165" s="68"/>
      <c r="DA165" s="68"/>
      <c r="DB165" s="68"/>
      <c r="DC165" s="68"/>
    </row>
    <row r="166" spans="1:107" ht="12" customHeight="1">
      <c r="A166" s="15"/>
      <c r="B166" s="13"/>
      <c r="C166" s="28"/>
      <c r="D166" s="80"/>
      <c r="E166" s="80"/>
      <c r="F166" s="52"/>
      <c r="G166" s="8"/>
      <c r="H166" s="50"/>
      <c r="I166" s="8"/>
      <c r="J166" s="46"/>
      <c r="K166" s="7"/>
      <c r="L166" s="42"/>
      <c r="M166" s="29"/>
      <c r="N166" s="16"/>
      <c r="O166" s="14"/>
      <c r="P166" s="13"/>
      <c r="Q166" s="14"/>
      <c r="R166" s="32"/>
      <c r="S166" s="55"/>
      <c r="BR166" s="109"/>
      <c r="BS166" s="109"/>
      <c r="BT166" s="109"/>
      <c r="BU166" s="109"/>
      <c r="BV166" s="109"/>
      <c r="BW166" s="109"/>
      <c r="BX166" s="109"/>
      <c r="CJ166" s="67"/>
      <c r="CK166" s="67"/>
      <c r="CL166" s="67"/>
      <c r="CM166" s="67"/>
      <c r="CN166" s="67"/>
      <c r="CO166" s="67"/>
      <c r="CP166" s="67"/>
      <c r="CQ166" s="67"/>
      <c r="CR166" s="68"/>
      <c r="CS166" s="68"/>
      <c r="CT166" s="68"/>
      <c r="CU166" s="68"/>
      <c r="CV166" s="68"/>
      <c r="CW166" s="68"/>
      <c r="CX166" s="68"/>
      <c r="CY166" s="68"/>
      <c r="CZ166" s="68"/>
      <c r="DA166" s="68"/>
      <c r="DB166" s="68"/>
      <c r="DC166" s="68"/>
    </row>
    <row r="167" spans="1:107" ht="12" customHeight="1">
      <c r="A167" s="15"/>
      <c r="B167" s="13"/>
      <c r="C167" s="28"/>
      <c r="D167" s="80"/>
      <c r="E167" s="80"/>
      <c r="F167" s="52"/>
      <c r="G167" s="8"/>
      <c r="H167" s="50"/>
      <c r="I167" s="8"/>
      <c r="J167" s="46"/>
      <c r="K167" s="7"/>
      <c r="L167" s="42"/>
      <c r="M167" s="29"/>
      <c r="N167" s="16"/>
      <c r="O167" s="14"/>
      <c r="P167" s="13"/>
      <c r="Q167" s="14"/>
      <c r="R167" s="32"/>
      <c r="S167" s="55"/>
      <c r="BR167" s="109"/>
      <c r="BS167" s="109"/>
      <c r="BT167" s="109"/>
      <c r="BU167" s="109"/>
      <c r="BV167" s="109"/>
      <c r="BW167" s="109"/>
      <c r="BX167" s="109"/>
      <c r="CJ167" s="67"/>
      <c r="CK167" s="67"/>
      <c r="CL167" s="67"/>
      <c r="CM167" s="67"/>
      <c r="CN167" s="67"/>
      <c r="CO167" s="67"/>
      <c r="CP167" s="67"/>
      <c r="CQ167" s="67"/>
      <c r="CR167" s="68"/>
      <c r="CS167" s="68"/>
      <c r="CT167" s="68"/>
      <c r="CU167" s="68"/>
      <c r="CV167" s="68"/>
      <c r="CW167" s="68"/>
      <c r="CX167" s="68"/>
      <c r="CY167" s="68"/>
      <c r="CZ167" s="68"/>
      <c r="DA167" s="68"/>
      <c r="DB167" s="68"/>
      <c r="DC167" s="68"/>
    </row>
    <row r="168" spans="1:107" ht="12" customHeight="1">
      <c r="A168" s="15"/>
      <c r="B168" s="13"/>
      <c r="C168" s="28"/>
      <c r="D168" s="80"/>
      <c r="E168" s="80"/>
      <c r="F168" s="52"/>
      <c r="G168" s="8"/>
      <c r="H168" s="50"/>
      <c r="I168" s="8"/>
      <c r="J168" s="46"/>
      <c r="K168" s="7"/>
      <c r="L168" s="42"/>
      <c r="M168" s="29"/>
      <c r="N168" s="16"/>
      <c r="O168" s="14"/>
      <c r="P168" s="13"/>
      <c r="Q168" s="14"/>
      <c r="R168" s="32"/>
      <c r="S168" s="55"/>
      <c r="BR168" s="109"/>
      <c r="BS168" s="109"/>
      <c r="BT168" s="109"/>
      <c r="BU168" s="109"/>
      <c r="BV168" s="109"/>
      <c r="BW168" s="109"/>
      <c r="BX168" s="109"/>
      <c r="CJ168" s="67"/>
      <c r="CK168" s="67"/>
      <c r="CL168" s="67"/>
      <c r="CM168" s="67"/>
      <c r="CN168" s="67"/>
      <c r="CO168" s="67"/>
      <c r="CP168" s="67"/>
      <c r="CQ168" s="67"/>
      <c r="CR168" s="68"/>
      <c r="CS168" s="68"/>
      <c r="CT168" s="68"/>
      <c r="CU168" s="68"/>
      <c r="CV168" s="68"/>
      <c r="CW168" s="68"/>
      <c r="CX168" s="68"/>
      <c r="CY168" s="68"/>
      <c r="CZ168" s="68"/>
      <c r="DA168" s="68"/>
      <c r="DB168" s="68"/>
      <c r="DC168" s="68"/>
    </row>
    <row r="169" spans="1:107" ht="12" customHeight="1">
      <c r="A169" s="15"/>
      <c r="B169" s="13"/>
      <c r="C169" s="28"/>
      <c r="D169" s="80"/>
      <c r="E169" s="80"/>
      <c r="F169" s="52"/>
      <c r="G169" s="8"/>
      <c r="H169" s="50"/>
      <c r="I169" s="8"/>
      <c r="J169" s="46"/>
      <c r="K169" s="7"/>
      <c r="L169" s="42"/>
      <c r="M169" s="29"/>
      <c r="N169" s="16"/>
      <c r="O169" s="14"/>
      <c r="P169" s="13"/>
      <c r="Q169" s="14"/>
      <c r="R169" s="32"/>
      <c r="S169" s="55"/>
      <c r="BR169" s="109"/>
      <c r="BS169" s="109"/>
      <c r="BT169" s="109"/>
      <c r="BU169" s="109"/>
      <c r="BV169" s="109"/>
      <c r="BW169" s="109"/>
      <c r="BX169" s="109"/>
      <c r="CJ169" s="67"/>
      <c r="CK169" s="67"/>
      <c r="CL169" s="67"/>
      <c r="CM169" s="67"/>
      <c r="CN169" s="67"/>
      <c r="CO169" s="67"/>
      <c r="CP169" s="67"/>
      <c r="CQ169" s="67"/>
      <c r="CR169" s="68"/>
      <c r="CS169" s="68"/>
      <c r="CT169" s="68"/>
      <c r="CU169" s="68"/>
      <c r="CV169" s="68"/>
      <c r="CW169" s="68"/>
      <c r="CX169" s="68"/>
      <c r="CY169" s="68"/>
      <c r="CZ169" s="68"/>
      <c r="DA169" s="68"/>
      <c r="DB169" s="68"/>
      <c r="DC169" s="68"/>
    </row>
    <row r="170" spans="1:107" ht="12" customHeight="1">
      <c r="A170" s="15"/>
      <c r="B170" s="13"/>
      <c r="C170" s="28"/>
      <c r="D170" s="80"/>
      <c r="E170" s="80"/>
      <c r="F170" s="52"/>
      <c r="G170" s="8"/>
      <c r="H170" s="50"/>
      <c r="I170" s="8"/>
      <c r="J170" s="46"/>
      <c r="K170" s="7"/>
      <c r="L170" s="42"/>
      <c r="M170" s="29"/>
      <c r="N170" s="16"/>
      <c r="O170" s="14"/>
      <c r="P170" s="13"/>
      <c r="Q170" s="14"/>
      <c r="R170" s="32"/>
      <c r="S170" s="55"/>
      <c r="BR170" s="109"/>
      <c r="BS170" s="109"/>
      <c r="BT170" s="109"/>
      <c r="BU170" s="109"/>
      <c r="BV170" s="109"/>
      <c r="BW170" s="109"/>
      <c r="BX170" s="109"/>
      <c r="CJ170" s="67"/>
      <c r="CK170" s="67"/>
      <c r="CL170" s="67"/>
      <c r="CM170" s="67"/>
      <c r="CN170" s="67"/>
      <c r="CO170" s="67"/>
      <c r="CP170" s="67"/>
      <c r="CQ170" s="67"/>
      <c r="CR170" s="68"/>
      <c r="CS170" s="68"/>
      <c r="CT170" s="68"/>
      <c r="CU170" s="68"/>
      <c r="CV170" s="68"/>
      <c r="CW170" s="68"/>
      <c r="CX170" s="68"/>
      <c r="CY170" s="68"/>
      <c r="CZ170" s="68"/>
      <c r="DA170" s="68"/>
      <c r="DB170" s="68"/>
      <c r="DC170" s="68"/>
    </row>
    <row r="171" spans="1:107" ht="12" customHeight="1">
      <c r="A171" s="15"/>
      <c r="B171" s="13"/>
      <c r="C171" s="28"/>
      <c r="D171" s="80"/>
      <c r="E171" s="80"/>
      <c r="F171" s="52"/>
      <c r="G171" s="8"/>
      <c r="H171" s="50"/>
      <c r="I171" s="8"/>
      <c r="J171" s="46"/>
      <c r="K171" s="7"/>
      <c r="L171" s="42"/>
      <c r="M171" s="29"/>
      <c r="N171" s="16"/>
      <c r="O171" s="14"/>
      <c r="P171" s="13"/>
      <c r="Q171" s="14"/>
      <c r="R171" s="32"/>
      <c r="S171" s="55"/>
      <c r="BR171" s="109"/>
      <c r="BS171" s="109"/>
      <c r="BT171" s="109"/>
      <c r="BU171" s="109"/>
      <c r="BV171" s="109"/>
      <c r="BW171" s="109"/>
      <c r="BX171" s="109"/>
      <c r="CJ171" s="67"/>
      <c r="CK171" s="67"/>
      <c r="CL171" s="67"/>
      <c r="CM171" s="67"/>
      <c r="CN171" s="67"/>
      <c r="CO171" s="67"/>
      <c r="CP171" s="67"/>
      <c r="CQ171" s="67"/>
      <c r="CR171" s="68"/>
      <c r="CS171" s="68"/>
      <c r="CT171" s="68"/>
      <c r="CU171" s="68"/>
      <c r="CV171" s="68"/>
      <c r="CW171" s="68"/>
      <c r="CX171" s="68"/>
      <c r="CY171" s="68"/>
      <c r="CZ171" s="68"/>
      <c r="DA171" s="68"/>
      <c r="DB171" s="68"/>
      <c r="DC171" s="68"/>
    </row>
    <row r="172" spans="1:107" ht="12" customHeight="1">
      <c r="A172" s="15"/>
      <c r="B172" s="13"/>
      <c r="C172" s="28"/>
      <c r="D172" s="80"/>
      <c r="E172" s="80"/>
      <c r="F172" s="52"/>
      <c r="G172" s="8"/>
      <c r="H172" s="50"/>
      <c r="I172" s="8"/>
      <c r="J172" s="46"/>
      <c r="K172" s="7"/>
      <c r="L172" s="42"/>
      <c r="M172" s="29"/>
      <c r="N172" s="16"/>
      <c r="O172" s="14"/>
      <c r="P172" s="13"/>
      <c r="Q172" s="14"/>
      <c r="R172" s="32"/>
      <c r="S172" s="55"/>
      <c r="BR172" s="109"/>
      <c r="BS172" s="109"/>
      <c r="BT172" s="109"/>
      <c r="BU172" s="109"/>
      <c r="BV172" s="109"/>
      <c r="BW172" s="109"/>
      <c r="BX172" s="109"/>
      <c r="CJ172" s="67"/>
      <c r="CK172" s="67"/>
      <c r="CL172" s="67"/>
      <c r="CM172" s="67"/>
      <c r="CN172" s="67"/>
      <c r="CO172" s="67"/>
      <c r="CP172" s="67"/>
      <c r="CQ172" s="67"/>
      <c r="CR172" s="68"/>
      <c r="CS172" s="68"/>
      <c r="CT172" s="68"/>
      <c r="CU172" s="68"/>
      <c r="CV172" s="68"/>
      <c r="CW172" s="68"/>
      <c r="CX172" s="68"/>
      <c r="CY172" s="68"/>
      <c r="CZ172" s="68"/>
      <c r="DA172" s="68"/>
      <c r="DB172" s="68"/>
      <c r="DC172" s="68"/>
    </row>
    <row r="173" spans="1:107" ht="12" customHeight="1">
      <c r="A173" s="15"/>
      <c r="B173" s="13"/>
      <c r="C173" s="28"/>
      <c r="D173" s="80"/>
      <c r="E173" s="80"/>
      <c r="F173" s="52"/>
      <c r="G173" s="8"/>
      <c r="H173" s="50"/>
      <c r="I173" s="8"/>
      <c r="J173" s="46"/>
      <c r="K173" s="7"/>
      <c r="L173" s="42"/>
      <c r="M173" s="29"/>
      <c r="N173" s="16"/>
      <c r="O173" s="14"/>
      <c r="P173" s="13"/>
      <c r="Q173" s="14"/>
      <c r="R173" s="32"/>
      <c r="S173" s="55"/>
      <c r="BR173" s="109"/>
      <c r="BS173" s="109"/>
      <c r="BT173" s="109"/>
      <c r="BU173" s="109"/>
      <c r="BV173" s="109"/>
      <c r="BW173" s="109"/>
      <c r="BX173" s="109"/>
      <c r="CJ173" s="67"/>
      <c r="CK173" s="67"/>
      <c r="CL173" s="67"/>
      <c r="CM173" s="67"/>
      <c r="CN173" s="67"/>
      <c r="CO173" s="67"/>
      <c r="CP173" s="67"/>
      <c r="CQ173" s="67"/>
      <c r="CR173" s="68"/>
      <c r="CS173" s="68"/>
      <c r="CT173" s="68"/>
      <c r="CU173" s="68"/>
      <c r="CV173" s="68"/>
      <c r="CW173" s="68"/>
      <c r="CX173" s="68"/>
      <c r="CY173" s="68"/>
      <c r="CZ173" s="68"/>
      <c r="DA173" s="68"/>
      <c r="DB173" s="68"/>
      <c r="DC173" s="68"/>
    </row>
    <row r="174" spans="1:107" ht="12" customHeight="1">
      <c r="A174" s="15"/>
      <c r="B174" s="13"/>
      <c r="C174" s="28"/>
      <c r="D174" s="80"/>
      <c r="E174" s="80"/>
      <c r="F174" s="52"/>
      <c r="G174" s="8"/>
      <c r="H174" s="50"/>
      <c r="I174" s="8"/>
      <c r="J174" s="46"/>
      <c r="K174" s="7"/>
      <c r="L174" s="42"/>
      <c r="M174" s="29"/>
      <c r="N174" s="16"/>
      <c r="O174" s="14"/>
      <c r="P174" s="13"/>
      <c r="Q174" s="14"/>
      <c r="R174" s="32"/>
      <c r="S174" s="55"/>
      <c r="BR174" s="109"/>
      <c r="BS174" s="109"/>
      <c r="BT174" s="109"/>
      <c r="BU174" s="109"/>
      <c r="BV174" s="109"/>
      <c r="BW174" s="109"/>
      <c r="BX174" s="109"/>
      <c r="CJ174" s="67"/>
      <c r="CK174" s="67"/>
      <c r="CL174" s="67"/>
      <c r="CM174" s="67"/>
      <c r="CN174" s="67"/>
      <c r="CO174" s="67"/>
      <c r="CP174" s="67"/>
      <c r="CQ174" s="67"/>
      <c r="CR174" s="68"/>
      <c r="CS174" s="68"/>
      <c r="CT174" s="68"/>
      <c r="CU174" s="68"/>
      <c r="CV174" s="68"/>
      <c r="CW174" s="68"/>
      <c r="CX174" s="68"/>
      <c r="CY174" s="68"/>
      <c r="CZ174" s="68"/>
      <c r="DA174" s="68"/>
      <c r="DB174" s="68"/>
      <c r="DC174" s="68"/>
    </row>
    <row r="175" spans="1:107" ht="12" customHeight="1">
      <c r="A175" s="15"/>
      <c r="B175" s="13"/>
      <c r="C175" s="28"/>
      <c r="D175" s="80"/>
      <c r="E175" s="80"/>
      <c r="F175" s="52"/>
      <c r="G175" s="8"/>
      <c r="H175" s="50"/>
      <c r="I175" s="8"/>
      <c r="J175" s="46"/>
      <c r="K175" s="7"/>
      <c r="L175" s="42"/>
      <c r="M175" s="29"/>
      <c r="N175" s="16"/>
      <c r="O175" s="14"/>
      <c r="P175" s="13"/>
      <c r="Q175" s="14"/>
      <c r="R175" s="32"/>
      <c r="S175" s="55"/>
      <c r="BR175" s="109"/>
      <c r="BS175" s="109"/>
      <c r="BT175" s="109"/>
      <c r="BU175" s="109"/>
      <c r="BV175" s="109"/>
      <c r="BW175" s="109"/>
      <c r="BX175" s="109"/>
      <c r="CJ175" s="67"/>
      <c r="CK175" s="67"/>
      <c r="CL175" s="67"/>
      <c r="CM175" s="67"/>
      <c r="CN175" s="67"/>
      <c r="CO175" s="67"/>
      <c r="CP175" s="67"/>
      <c r="CQ175" s="67"/>
      <c r="CR175" s="68"/>
      <c r="CS175" s="68"/>
      <c r="CT175" s="68"/>
      <c r="CU175" s="68"/>
      <c r="CV175" s="68"/>
      <c r="CW175" s="68"/>
      <c r="CX175" s="68"/>
      <c r="CY175" s="68"/>
      <c r="CZ175" s="68"/>
      <c r="DA175" s="68"/>
      <c r="DB175" s="68"/>
      <c r="DC175" s="68"/>
    </row>
    <row r="176" spans="1:107" ht="12" customHeight="1">
      <c r="A176" s="15"/>
      <c r="B176" s="13"/>
      <c r="C176" s="28"/>
      <c r="D176" s="80"/>
      <c r="E176" s="80"/>
      <c r="F176" s="52"/>
      <c r="G176" s="8"/>
      <c r="H176" s="50"/>
      <c r="I176" s="8"/>
      <c r="J176" s="46"/>
      <c r="K176" s="7"/>
      <c r="L176" s="42"/>
      <c r="M176" s="29"/>
      <c r="N176" s="16"/>
      <c r="O176" s="14"/>
      <c r="P176" s="13"/>
      <c r="Q176" s="14"/>
      <c r="R176" s="32"/>
      <c r="S176" s="55"/>
      <c r="BR176" s="109"/>
      <c r="BS176" s="109"/>
      <c r="BT176" s="109"/>
      <c r="BU176" s="109"/>
      <c r="BV176" s="109"/>
      <c r="BW176" s="109"/>
      <c r="BX176" s="109"/>
      <c r="CJ176" s="67"/>
      <c r="CK176" s="67"/>
      <c r="CL176" s="67"/>
      <c r="CM176" s="67"/>
      <c r="CN176" s="67"/>
      <c r="CO176" s="67"/>
      <c r="CP176" s="67"/>
      <c r="CQ176" s="67"/>
      <c r="CR176" s="68"/>
      <c r="CS176" s="68"/>
      <c r="CT176" s="68"/>
      <c r="CU176" s="68"/>
      <c r="CV176" s="68"/>
      <c r="CW176" s="68"/>
      <c r="CX176" s="68"/>
      <c r="CY176" s="68"/>
      <c r="CZ176" s="68"/>
      <c r="DA176" s="68"/>
      <c r="DB176" s="68"/>
      <c r="DC176" s="68"/>
    </row>
    <row r="177" spans="1:107" ht="12" customHeight="1">
      <c r="A177" s="15"/>
      <c r="B177" s="13"/>
      <c r="C177" s="28"/>
      <c r="D177" s="80"/>
      <c r="E177" s="80"/>
      <c r="F177" s="52"/>
      <c r="G177" s="8"/>
      <c r="H177" s="50"/>
      <c r="I177" s="8"/>
      <c r="J177" s="46"/>
      <c r="K177" s="7"/>
      <c r="L177" s="42"/>
      <c r="M177" s="29"/>
      <c r="N177" s="16"/>
      <c r="O177" s="14"/>
      <c r="P177" s="13"/>
      <c r="Q177" s="14"/>
      <c r="R177" s="32"/>
      <c r="S177" s="55"/>
      <c r="BR177" s="109"/>
      <c r="BS177" s="109"/>
      <c r="BT177" s="109"/>
      <c r="BU177" s="109"/>
      <c r="BV177" s="109"/>
      <c r="BW177" s="109"/>
      <c r="BX177" s="109"/>
      <c r="CJ177" s="67"/>
      <c r="CK177" s="67"/>
      <c r="CL177" s="67"/>
      <c r="CM177" s="67"/>
      <c r="CN177" s="67"/>
      <c r="CO177" s="67"/>
      <c r="CP177" s="67"/>
      <c r="CQ177" s="67"/>
      <c r="CR177" s="68"/>
      <c r="CS177" s="68"/>
      <c r="CT177" s="68"/>
      <c r="CU177" s="68"/>
      <c r="CV177" s="68"/>
      <c r="CW177" s="68"/>
      <c r="CX177" s="68"/>
      <c r="CY177" s="68"/>
      <c r="CZ177" s="68"/>
      <c r="DA177" s="68"/>
      <c r="DB177" s="68"/>
      <c r="DC177" s="68"/>
    </row>
    <row r="178" spans="1:107" ht="12" customHeight="1">
      <c r="A178" s="15"/>
      <c r="B178" s="13"/>
      <c r="C178" s="28"/>
      <c r="D178" s="80"/>
      <c r="E178" s="80"/>
      <c r="F178" s="52"/>
      <c r="G178" s="8"/>
      <c r="H178" s="50"/>
      <c r="I178" s="8"/>
      <c r="J178" s="46"/>
      <c r="K178" s="7"/>
      <c r="L178" s="42"/>
      <c r="M178" s="29"/>
      <c r="N178" s="16"/>
      <c r="O178" s="14"/>
      <c r="P178" s="13"/>
      <c r="Q178" s="14"/>
      <c r="R178" s="32"/>
      <c r="S178" s="55"/>
      <c r="BR178" s="109"/>
      <c r="BS178" s="109"/>
      <c r="BT178" s="109"/>
      <c r="BU178" s="109"/>
      <c r="BV178" s="109"/>
      <c r="BW178" s="109"/>
      <c r="BX178" s="109"/>
      <c r="CJ178" s="67"/>
      <c r="CK178" s="67"/>
      <c r="CL178" s="67"/>
      <c r="CM178" s="67"/>
      <c r="CN178" s="67"/>
      <c r="CO178" s="67"/>
      <c r="CP178" s="67"/>
      <c r="CQ178" s="67"/>
      <c r="CR178" s="68"/>
      <c r="CS178" s="68"/>
      <c r="CT178" s="68"/>
      <c r="CU178" s="68"/>
      <c r="CV178" s="68"/>
      <c r="CW178" s="68"/>
      <c r="CX178" s="68"/>
      <c r="CY178" s="68"/>
      <c r="CZ178" s="68"/>
      <c r="DA178" s="68"/>
      <c r="DB178" s="68"/>
      <c r="DC178" s="68"/>
    </row>
    <row r="179" spans="1:107" ht="12" customHeight="1">
      <c r="A179" s="15"/>
      <c r="B179" s="13"/>
      <c r="C179" s="28"/>
      <c r="D179" s="80"/>
      <c r="E179" s="80"/>
      <c r="F179" s="52"/>
      <c r="G179" s="8"/>
      <c r="H179" s="50"/>
      <c r="I179" s="8"/>
      <c r="J179" s="46"/>
      <c r="K179" s="7"/>
      <c r="L179" s="42"/>
      <c r="M179" s="29"/>
      <c r="N179" s="16"/>
      <c r="O179" s="14"/>
      <c r="P179" s="13"/>
      <c r="Q179" s="14"/>
      <c r="R179" s="32"/>
      <c r="S179" s="55"/>
      <c r="BR179" s="109"/>
      <c r="BS179" s="109"/>
      <c r="BT179" s="109"/>
      <c r="BU179" s="109"/>
      <c r="BV179" s="109"/>
      <c r="BW179" s="109"/>
      <c r="BX179" s="109"/>
      <c r="CJ179" s="67"/>
      <c r="CK179" s="67"/>
      <c r="CL179" s="67"/>
      <c r="CM179" s="67"/>
      <c r="CN179" s="67"/>
      <c r="CO179" s="67"/>
      <c r="CP179" s="67"/>
      <c r="CQ179" s="67"/>
      <c r="CR179" s="68"/>
      <c r="CS179" s="68"/>
      <c r="CT179" s="68"/>
      <c r="CU179" s="68"/>
      <c r="CV179" s="68"/>
      <c r="CW179" s="68"/>
      <c r="CX179" s="68"/>
      <c r="CY179" s="68"/>
      <c r="CZ179" s="68"/>
      <c r="DA179" s="68"/>
      <c r="DB179" s="68"/>
      <c r="DC179" s="68"/>
    </row>
    <row r="180" spans="1:107" ht="12" customHeight="1">
      <c r="A180" s="15"/>
      <c r="B180" s="13"/>
      <c r="C180" s="28"/>
      <c r="D180" s="80"/>
      <c r="E180" s="80"/>
      <c r="F180" s="52"/>
      <c r="G180" s="8"/>
      <c r="H180" s="50"/>
      <c r="I180" s="8"/>
      <c r="J180" s="46"/>
      <c r="K180" s="7"/>
      <c r="L180" s="42"/>
      <c r="M180" s="29"/>
      <c r="N180" s="16"/>
      <c r="O180" s="14"/>
      <c r="P180" s="13"/>
      <c r="Q180" s="14"/>
      <c r="R180" s="32"/>
      <c r="S180" s="55"/>
      <c r="BR180" s="109"/>
      <c r="BS180" s="109"/>
      <c r="BT180" s="109"/>
      <c r="BU180" s="109"/>
      <c r="BV180" s="109"/>
      <c r="BW180" s="109"/>
      <c r="BX180" s="109"/>
      <c r="CJ180" s="67"/>
      <c r="CK180" s="67"/>
      <c r="CL180" s="67"/>
      <c r="CM180" s="67"/>
      <c r="CN180" s="67"/>
      <c r="CO180" s="67"/>
      <c r="CP180" s="67"/>
      <c r="CQ180" s="67"/>
      <c r="CR180" s="68"/>
      <c r="CS180" s="68"/>
      <c r="CT180" s="68"/>
      <c r="CU180" s="68"/>
      <c r="CV180" s="68"/>
      <c r="CW180" s="68"/>
      <c r="CX180" s="68"/>
      <c r="CY180" s="68"/>
      <c r="CZ180" s="68"/>
      <c r="DA180" s="68"/>
      <c r="DB180" s="68"/>
      <c r="DC180" s="68"/>
    </row>
    <row r="181" spans="1:107" ht="12" customHeight="1">
      <c r="A181" s="15"/>
      <c r="B181" s="13"/>
      <c r="C181" s="28"/>
      <c r="D181" s="80"/>
      <c r="E181" s="80"/>
      <c r="F181" s="52"/>
      <c r="G181" s="8"/>
      <c r="H181" s="50"/>
      <c r="I181" s="8"/>
      <c r="J181" s="46"/>
      <c r="K181" s="7"/>
      <c r="L181" s="42"/>
      <c r="M181" s="29"/>
      <c r="N181" s="16"/>
      <c r="O181" s="14"/>
      <c r="P181" s="13"/>
      <c r="Q181" s="14"/>
      <c r="R181" s="32"/>
      <c r="S181" s="55"/>
      <c r="BR181" s="109"/>
      <c r="BS181" s="109"/>
      <c r="BT181" s="109"/>
      <c r="BU181" s="109"/>
      <c r="BV181" s="109"/>
      <c r="BW181" s="109"/>
      <c r="BX181" s="109"/>
      <c r="CJ181" s="67"/>
      <c r="CK181" s="67"/>
      <c r="CL181" s="67"/>
      <c r="CM181" s="67"/>
      <c r="CN181" s="67"/>
      <c r="CO181" s="67"/>
      <c r="CP181" s="67"/>
      <c r="CQ181" s="67"/>
      <c r="CR181" s="68"/>
      <c r="CS181" s="68"/>
      <c r="CT181" s="68"/>
      <c r="CU181" s="68"/>
      <c r="CV181" s="68"/>
      <c r="CW181" s="68"/>
      <c r="CX181" s="68"/>
      <c r="CY181" s="68"/>
      <c r="CZ181" s="68"/>
      <c r="DA181" s="68"/>
      <c r="DB181" s="68"/>
      <c r="DC181" s="68"/>
    </row>
    <row r="182" spans="1:107" ht="12" customHeight="1">
      <c r="A182" s="15"/>
      <c r="B182" s="13"/>
      <c r="C182" s="14"/>
      <c r="D182" s="81"/>
      <c r="E182" s="81"/>
      <c r="F182" s="52"/>
      <c r="G182" s="12"/>
      <c r="H182" s="48"/>
      <c r="I182" s="8"/>
      <c r="J182" s="44"/>
      <c r="K182" s="15"/>
      <c r="L182" s="42"/>
      <c r="M182" s="29"/>
      <c r="N182" s="16"/>
      <c r="O182" s="14"/>
      <c r="P182" s="13"/>
      <c r="Q182" s="14"/>
      <c r="R182" s="32"/>
      <c r="S182" s="55"/>
      <c r="BR182" s="109"/>
      <c r="BS182" s="109"/>
      <c r="BT182" s="109"/>
      <c r="BU182" s="109"/>
      <c r="BV182" s="109"/>
      <c r="BW182" s="109"/>
      <c r="BX182" s="109"/>
      <c r="CJ182" s="67"/>
      <c r="CK182" s="67"/>
      <c r="CL182" s="67"/>
      <c r="CM182" s="67"/>
      <c r="CN182" s="67"/>
      <c r="CO182" s="67"/>
      <c r="CP182" s="67"/>
      <c r="CQ182" s="67"/>
      <c r="CR182" s="68"/>
      <c r="CS182" s="68"/>
      <c r="CT182" s="68"/>
      <c r="CU182" s="68"/>
      <c r="CV182" s="68"/>
      <c r="CW182" s="68"/>
      <c r="CX182" s="68"/>
      <c r="CY182" s="68"/>
      <c r="CZ182" s="68"/>
      <c r="DA182" s="68"/>
      <c r="DB182" s="68"/>
      <c r="DC182" s="68"/>
    </row>
    <row r="183" spans="1:107" ht="12" customHeight="1">
      <c r="A183" s="15"/>
      <c r="B183" s="13"/>
      <c r="C183" s="14"/>
      <c r="D183" s="81"/>
      <c r="E183" s="81"/>
      <c r="F183" s="52"/>
      <c r="G183" s="12"/>
      <c r="H183" s="48"/>
      <c r="I183" s="8"/>
      <c r="J183" s="44"/>
      <c r="K183" s="15"/>
      <c r="L183" s="42"/>
      <c r="M183" s="29"/>
      <c r="N183" s="16"/>
      <c r="O183" s="14"/>
      <c r="P183" s="13"/>
      <c r="Q183" s="14"/>
      <c r="R183" s="32"/>
      <c r="S183" s="55"/>
      <c r="BR183" s="109"/>
      <c r="BS183" s="109"/>
      <c r="BT183" s="109"/>
      <c r="BU183" s="109"/>
      <c r="BV183" s="109"/>
      <c r="BW183" s="109"/>
      <c r="BX183" s="109"/>
      <c r="CJ183" s="67"/>
      <c r="CK183" s="67"/>
      <c r="CL183" s="67"/>
      <c r="CM183" s="67"/>
      <c r="CN183" s="67"/>
      <c r="CO183" s="67"/>
      <c r="CP183" s="67"/>
      <c r="CQ183" s="67"/>
      <c r="CR183" s="68"/>
      <c r="CS183" s="68"/>
      <c r="CT183" s="68"/>
      <c r="CU183" s="68"/>
      <c r="CV183" s="68"/>
      <c r="CW183" s="68"/>
      <c r="CX183" s="68"/>
      <c r="CY183" s="68"/>
      <c r="CZ183" s="68"/>
      <c r="DA183" s="68"/>
      <c r="DB183" s="68"/>
      <c r="DC183" s="68"/>
    </row>
    <row r="184" spans="1:107" ht="12" customHeight="1">
      <c r="A184" s="15"/>
      <c r="B184" s="13"/>
      <c r="C184" s="14"/>
      <c r="D184" s="81"/>
      <c r="E184" s="81"/>
      <c r="F184" s="52"/>
      <c r="G184" s="12"/>
      <c r="H184" s="48"/>
      <c r="I184" s="8"/>
      <c r="J184" s="44"/>
      <c r="K184" s="15"/>
      <c r="L184" s="42"/>
      <c r="M184" s="29"/>
      <c r="N184" s="16"/>
      <c r="O184" s="14"/>
      <c r="P184" s="13"/>
      <c r="Q184" s="14"/>
      <c r="R184" s="32"/>
      <c r="S184" s="55"/>
      <c r="BR184" s="109"/>
      <c r="BS184" s="109"/>
      <c r="BT184" s="109"/>
      <c r="BU184" s="109"/>
      <c r="BV184" s="109"/>
      <c r="BW184" s="109"/>
      <c r="BX184" s="109"/>
      <c r="CJ184" s="67"/>
      <c r="CK184" s="67"/>
      <c r="CL184" s="67"/>
      <c r="CM184" s="67"/>
      <c r="CN184" s="67"/>
      <c r="CO184" s="67"/>
      <c r="CP184" s="67"/>
      <c r="CQ184" s="67"/>
      <c r="CR184" s="68"/>
      <c r="CS184" s="68"/>
      <c r="CT184" s="68"/>
      <c r="CU184" s="68"/>
      <c r="CV184" s="68"/>
      <c r="CW184" s="68"/>
      <c r="CX184" s="68"/>
      <c r="CY184" s="68"/>
      <c r="CZ184" s="68"/>
      <c r="DA184" s="68"/>
      <c r="DB184" s="68"/>
      <c r="DC184" s="68"/>
    </row>
    <row r="185" spans="1:107" ht="12" customHeight="1">
      <c r="A185" s="15"/>
      <c r="B185" s="13"/>
      <c r="C185" s="14"/>
      <c r="D185" s="81"/>
      <c r="E185" s="81"/>
      <c r="F185" s="52"/>
      <c r="G185" s="12"/>
      <c r="H185" s="48"/>
      <c r="I185" s="8"/>
      <c r="J185" s="44"/>
      <c r="K185" s="15"/>
      <c r="L185" s="42"/>
      <c r="M185" s="29"/>
      <c r="N185" s="16"/>
      <c r="O185" s="14"/>
      <c r="P185" s="13"/>
      <c r="Q185" s="14"/>
      <c r="R185" s="32"/>
      <c r="S185" s="55"/>
      <c r="BR185" s="109"/>
      <c r="BS185" s="109"/>
      <c r="BT185" s="109"/>
      <c r="BU185" s="109"/>
      <c r="BV185" s="109"/>
      <c r="BW185" s="109"/>
      <c r="BX185" s="109"/>
      <c r="CJ185" s="67"/>
      <c r="CK185" s="67"/>
      <c r="CL185" s="67"/>
      <c r="CM185" s="67"/>
      <c r="CN185" s="67"/>
      <c r="CO185" s="67"/>
      <c r="CP185" s="67"/>
      <c r="CQ185" s="67"/>
      <c r="CR185" s="68"/>
      <c r="CS185" s="68"/>
      <c r="CT185" s="68"/>
      <c r="CU185" s="68"/>
      <c r="CV185" s="68"/>
      <c r="CW185" s="68"/>
      <c r="CX185" s="68"/>
      <c r="CY185" s="68"/>
      <c r="CZ185" s="68"/>
      <c r="DA185" s="68"/>
      <c r="DB185" s="68"/>
      <c r="DC185" s="68"/>
    </row>
    <row r="186" spans="1:107" ht="12" customHeight="1">
      <c r="A186" s="15"/>
      <c r="B186" s="13"/>
      <c r="C186" s="14"/>
      <c r="D186" s="81"/>
      <c r="E186" s="81"/>
      <c r="F186" s="52"/>
      <c r="G186" s="12"/>
      <c r="H186" s="48"/>
      <c r="I186" s="8"/>
      <c r="J186" s="44"/>
      <c r="K186" s="15"/>
      <c r="L186" s="42"/>
      <c r="M186" s="29"/>
      <c r="N186" s="16"/>
      <c r="O186" s="14"/>
      <c r="P186" s="13"/>
      <c r="Q186" s="14"/>
      <c r="R186" s="32"/>
      <c r="S186" s="55"/>
      <c r="BR186" s="109"/>
      <c r="BS186" s="109"/>
      <c r="BT186" s="109"/>
      <c r="BU186" s="109"/>
      <c r="BV186" s="109"/>
      <c r="BW186" s="109"/>
      <c r="BX186" s="109"/>
      <c r="CJ186" s="67"/>
      <c r="CK186" s="67"/>
      <c r="CL186" s="67"/>
      <c r="CM186" s="67"/>
      <c r="CN186" s="67"/>
      <c r="CO186" s="67"/>
      <c r="CP186" s="67"/>
      <c r="CQ186" s="67"/>
      <c r="CR186" s="68"/>
      <c r="CS186" s="68"/>
      <c r="CT186" s="68"/>
      <c r="CU186" s="68"/>
      <c r="CV186" s="68"/>
      <c r="CW186" s="68"/>
      <c r="CX186" s="68"/>
      <c r="CY186" s="68"/>
      <c r="CZ186" s="68"/>
      <c r="DA186" s="68"/>
      <c r="DB186" s="68"/>
      <c r="DC186" s="68"/>
    </row>
    <row r="187" spans="1:107" ht="12" customHeight="1">
      <c r="A187" s="15"/>
      <c r="B187" s="13"/>
      <c r="C187" s="14"/>
      <c r="D187" s="81"/>
      <c r="E187" s="81"/>
      <c r="F187" s="52"/>
      <c r="G187" s="12"/>
      <c r="H187" s="48"/>
      <c r="I187" s="8"/>
      <c r="J187" s="44"/>
      <c r="K187" s="15"/>
      <c r="L187" s="42"/>
      <c r="M187" s="29"/>
      <c r="N187" s="16"/>
      <c r="O187" s="14"/>
      <c r="P187" s="13"/>
      <c r="Q187" s="14"/>
      <c r="R187" s="32"/>
      <c r="S187" s="55"/>
      <c r="BR187" s="109"/>
      <c r="BS187" s="109"/>
      <c r="BT187" s="109"/>
      <c r="BU187" s="109"/>
      <c r="BV187" s="109"/>
      <c r="BW187" s="109"/>
      <c r="BX187" s="109"/>
      <c r="CJ187" s="67"/>
      <c r="CK187" s="67"/>
      <c r="CL187" s="67"/>
      <c r="CM187" s="67"/>
      <c r="CN187" s="67"/>
      <c r="CO187" s="67"/>
      <c r="CP187" s="67"/>
      <c r="CQ187" s="67"/>
      <c r="CR187" s="68"/>
      <c r="CS187" s="68"/>
      <c r="CT187" s="68"/>
      <c r="CU187" s="68"/>
      <c r="CV187" s="68"/>
      <c r="CW187" s="68"/>
      <c r="CX187" s="68"/>
      <c r="CY187" s="68"/>
      <c r="CZ187" s="68"/>
      <c r="DA187" s="68"/>
      <c r="DB187" s="68"/>
      <c r="DC187" s="68"/>
    </row>
    <row r="188" spans="1:107" ht="12" customHeight="1">
      <c r="A188" s="15"/>
      <c r="B188" s="13"/>
      <c r="C188" s="14"/>
      <c r="D188" s="81"/>
      <c r="E188" s="81"/>
      <c r="F188" s="52"/>
      <c r="G188" s="12"/>
      <c r="H188" s="48"/>
      <c r="I188" s="8"/>
      <c r="J188" s="44"/>
      <c r="K188" s="15"/>
      <c r="L188" s="42"/>
      <c r="M188" s="29"/>
      <c r="N188" s="16"/>
      <c r="O188" s="14"/>
      <c r="P188" s="13"/>
      <c r="Q188" s="14"/>
      <c r="R188" s="32"/>
      <c r="S188" s="55"/>
      <c r="BR188" s="109"/>
      <c r="BS188" s="109"/>
      <c r="BT188" s="109"/>
      <c r="BU188" s="109"/>
      <c r="BV188" s="109"/>
      <c r="BW188" s="109"/>
      <c r="BX188" s="109"/>
      <c r="CJ188" s="67"/>
      <c r="CK188" s="67"/>
      <c r="CL188" s="67"/>
      <c r="CM188" s="67"/>
      <c r="CN188" s="67"/>
      <c r="CO188" s="67"/>
      <c r="CP188" s="67"/>
      <c r="CQ188" s="67"/>
      <c r="CR188" s="68"/>
      <c r="CS188" s="68"/>
      <c r="CT188" s="68"/>
      <c r="CU188" s="68"/>
      <c r="CV188" s="68"/>
      <c r="CW188" s="68"/>
      <c r="CX188" s="68"/>
      <c r="CY188" s="68"/>
      <c r="CZ188" s="68"/>
      <c r="DA188" s="68"/>
      <c r="DB188" s="68"/>
      <c r="DC188" s="68"/>
    </row>
    <row r="189" spans="1:107" ht="12" customHeight="1">
      <c r="A189" s="15"/>
      <c r="B189" s="13"/>
      <c r="C189" s="14"/>
      <c r="D189" s="81"/>
      <c r="E189" s="81"/>
      <c r="F189" s="52"/>
      <c r="G189" s="12"/>
      <c r="H189" s="48"/>
      <c r="I189" s="8"/>
      <c r="J189" s="44"/>
      <c r="K189" s="15"/>
      <c r="L189" s="42"/>
      <c r="M189" s="29"/>
      <c r="N189" s="16"/>
      <c r="O189" s="14"/>
      <c r="P189" s="13"/>
      <c r="Q189" s="14"/>
      <c r="R189" s="32"/>
      <c r="S189" s="55"/>
      <c r="BR189" s="109"/>
      <c r="BS189" s="109"/>
      <c r="BT189" s="109"/>
      <c r="BU189" s="109"/>
      <c r="BV189" s="109"/>
      <c r="BW189" s="109"/>
      <c r="BX189" s="109"/>
      <c r="CJ189" s="67"/>
      <c r="CK189" s="67"/>
      <c r="CL189" s="67"/>
      <c r="CM189" s="67"/>
      <c r="CN189" s="67"/>
      <c r="CO189" s="67"/>
      <c r="CP189" s="67"/>
      <c r="CQ189" s="67"/>
      <c r="CR189" s="68"/>
      <c r="CS189" s="68"/>
      <c r="CT189" s="68"/>
      <c r="CU189" s="68"/>
      <c r="CV189" s="68"/>
      <c r="CW189" s="68"/>
      <c r="CX189" s="68"/>
      <c r="CY189" s="68"/>
      <c r="CZ189" s="68"/>
      <c r="DA189" s="68"/>
      <c r="DB189" s="68"/>
      <c r="DC189" s="68"/>
    </row>
    <row r="190" spans="1:107" ht="12" customHeight="1">
      <c r="A190" s="15"/>
      <c r="B190" s="13"/>
      <c r="C190" s="14"/>
      <c r="D190" s="81"/>
      <c r="E190" s="81"/>
      <c r="F190" s="52"/>
      <c r="G190" s="12"/>
      <c r="H190" s="48"/>
      <c r="I190" s="8"/>
      <c r="J190" s="44"/>
      <c r="K190" s="15"/>
      <c r="L190" s="42"/>
      <c r="M190" s="29"/>
      <c r="N190" s="16"/>
      <c r="O190" s="14"/>
      <c r="P190" s="13"/>
      <c r="Q190" s="14"/>
      <c r="R190" s="32"/>
      <c r="S190" s="55"/>
      <c r="BR190" s="109"/>
      <c r="BS190" s="109"/>
      <c r="BT190" s="109"/>
      <c r="BU190" s="109"/>
      <c r="BV190" s="109"/>
      <c r="BW190" s="109"/>
      <c r="BX190" s="109"/>
      <c r="CJ190" s="67"/>
      <c r="CK190" s="67"/>
      <c r="CL190" s="67"/>
      <c r="CM190" s="67"/>
      <c r="CN190" s="67"/>
      <c r="CO190" s="67"/>
      <c r="CP190" s="67"/>
      <c r="CQ190" s="67"/>
      <c r="CR190" s="68"/>
      <c r="CS190" s="68"/>
      <c r="CT190" s="68"/>
      <c r="CU190" s="68"/>
      <c r="CV190" s="68"/>
      <c r="CW190" s="68"/>
      <c r="CX190" s="68"/>
      <c r="CY190" s="68"/>
      <c r="CZ190" s="68"/>
      <c r="DA190" s="68"/>
      <c r="DB190" s="68"/>
      <c r="DC190" s="68"/>
    </row>
    <row r="191" spans="1:107" ht="12" customHeight="1">
      <c r="A191" s="15"/>
      <c r="B191" s="13"/>
      <c r="C191" s="14"/>
      <c r="D191" s="81"/>
      <c r="E191" s="81"/>
      <c r="F191" s="52"/>
      <c r="G191" s="12"/>
      <c r="H191" s="48"/>
      <c r="I191" s="8"/>
      <c r="J191" s="44"/>
      <c r="K191" s="15"/>
      <c r="L191" s="42"/>
      <c r="M191" s="29"/>
      <c r="N191" s="16"/>
      <c r="O191" s="14"/>
      <c r="P191" s="13"/>
      <c r="Q191" s="14"/>
      <c r="R191" s="32"/>
      <c r="S191" s="55"/>
      <c r="BR191" s="109"/>
      <c r="BS191" s="109"/>
      <c r="BT191" s="109"/>
      <c r="BU191" s="109"/>
      <c r="BV191" s="109"/>
      <c r="BW191" s="109"/>
      <c r="BX191" s="109"/>
      <c r="CJ191" s="67"/>
      <c r="CK191" s="67"/>
      <c r="CL191" s="67"/>
      <c r="CM191" s="67"/>
      <c r="CN191" s="67"/>
      <c r="CO191" s="67"/>
      <c r="CP191" s="67"/>
      <c r="CQ191" s="67"/>
      <c r="CR191" s="68"/>
      <c r="CS191" s="68"/>
      <c r="CT191" s="68"/>
      <c r="CU191" s="68"/>
      <c r="CV191" s="68"/>
      <c r="CW191" s="68"/>
      <c r="CX191" s="68"/>
      <c r="CY191" s="68"/>
      <c r="CZ191" s="68"/>
      <c r="DA191" s="68"/>
      <c r="DB191" s="68"/>
      <c r="DC191" s="68"/>
    </row>
    <row r="192" spans="1:107" ht="12" customHeight="1">
      <c r="A192" s="15"/>
      <c r="B192" s="13"/>
      <c r="C192" s="14"/>
      <c r="D192" s="81"/>
      <c r="E192" s="81"/>
      <c r="F192" s="52"/>
      <c r="G192" s="12"/>
      <c r="H192" s="48"/>
      <c r="I192" s="8"/>
      <c r="J192" s="44"/>
      <c r="K192" s="15"/>
      <c r="L192" s="42"/>
      <c r="M192" s="29"/>
      <c r="N192" s="16"/>
      <c r="O192" s="14"/>
      <c r="P192" s="13"/>
      <c r="Q192" s="14"/>
      <c r="R192" s="32"/>
      <c r="S192" s="55"/>
      <c r="CJ192" s="67"/>
      <c r="CK192" s="67"/>
      <c r="CL192" s="67"/>
      <c r="CM192" s="67"/>
      <c r="CN192" s="67"/>
      <c r="CO192" s="67"/>
      <c r="CP192" s="67"/>
      <c r="CQ192" s="67"/>
      <c r="CR192" s="68"/>
      <c r="CS192" s="68"/>
      <c r="CT192" s="68"/>
      <c r="CU192" s="68"/>
      <c r="CV192" s="68"/>
      <c r="CW192" s="68"/>
      <c r="CX192" s="68"/>
      <c r="CY192" s="68"/>
      <c r="CZ192" s="68"/>
      <c r="DA192" s="68"/>
      <c r="DB192" s="68"/>
      <c r="DC192" s="68"/>
    </row>
    <row r="193" spans="1:107" ht="12" customHeight="1">
      <c r="A193" s="15"/>
      <c r="B193" s="13"/>
      <c r="C193" s="14"/>
      <c r="D193" s="81"/>
      <c r="E193" s="81"/>
      <c r="F193" s="52"/>
      <c r="G193" s="12"/>
      <c r="H193" s="48"/>
      <c r="I193" s="8"/>
      <c r="J193" s="44"/>
      <c r="K193" s="15"/>
      <c r="L193" s="42"/>
      <c r="M193" s="29"/>
      <c r="N193" s="16"/>
      <c r="O193" s="14"/>
      <c r="P193" s="13"/>
      <c r="Q193" s="14"/>
      <c r="R193" s="32"/>
      <c r="S193" s="55"/>
      <c r="CJ193" s="67"/>
      <c r="CK193" s="67"/>
      <c r="CL193" s="67"/>
      <c r="CM193" s="67"/>
      <c r="CN193" s="67"/>
      <c r="CO193" s="67"/>
      <c r="CP193" s="67"/>
      <c r="CQ193" s="67"/>
      <c r="CR193" s="68"/>
      <c r="CS193" s="68"/>
      <c r="CT193" s="68"/>
      <c r="CU193" s="68"/>
      <c r="CV193" s="68"/>
      <c r="CW193" s="68"/>
      <c r="CX193" s="68"/>
      <c r="CY193" s="68"/>
      <c r="CZ193" s="68"/>
      <c r="DA193" s="68"/>
      <c r="DB193" s="68"/>
      <c r="DC193" s="68"/>
    </row>
    <row r="194" spans="1:107" ht="12" customHeight="1">
      <c r="A194" s="15"/>
      <c r="B194" s="13"/>
      <c r="C194" s="14"/>
      <c r="D194" s="81"/>
      <c r="E194" s="81"/>
      <c r="F194" s="52"/>
      <c r="G194" s="12"/>
      <c r="H194" s="48"/>
      <c r="I194" s="8"/>
      <c r="J194" s="44"/>
      <c r="K194" s="15"/>
      <c r="L194" s="42"/>
      <c r="M194" s="29"/>
      <c r="N194" s="16"/>
      <c r="O194" s="14"/>
      <c r="P194" s="13"/>
      <c r="Q194" s="14"/>
      <c r="R194" s="32"/>
      <c r="S194" s="55"/>
      <c r="CJ194" s="67"/>
      <c r="CK194" s="67"/>
      <c r="CL194" s="67"/>
      <c r="CM194" s="67"/>
      <c r="CN194" s="67"/>
      <c r="CO194" s="67"/>
      <c r="CP194" s="67"/>
      <c r="CQ194" s="67"/>
      <c r="CR194" s="68"/>
      <c r="CS194" s="68"/>
      <c r="CT194" s="68"/>
      <c r="CU194" s="68"/>
      <c r="CV194" s="68"/>
      <c r="CW194" s="68"/>
      <c r="CX194" s="68"/>
      <c r="CY194" s="68"/>
      <c r="CZ194" s="68"/>
      <c r="DA194" s="68"/>
      <c r="DB194" s="68"/>
      <c r="DC194" s="68"/>
    </row>
    <row r="195" spans="1:107" ht="12" customHeight="1">
      <c r="A195" s="15"/>
      <c r="B195" s="13"/>
      <c r="C195" s="14"/>
      <c r="D195" s="81"/>
      <c r="E195" s="81"/>
      <c r="F195" s="52"/>
      <c r="G195" s="12"/>
      <c r="H195" s="48"/>
      <c r="I195" s="17"/>
      <c r="J195" s="44"/>
      <c r="K195" s="15"/>
      <c r="L195" s="42"/>
      <c r="M195" s="29"/>
      <c r="N195" s="16"/>
      <c r="O195" s="14"/>
      <c r="P195" s="13"/>
      <c r="Q195" s="14"/>
      <c r="R195" s="32"/>
      <c r="S195" s="55"/>
      <c r="CJ195" s="67"/>
      <c r="CK195" s="67"/>
      <c r="CL195" s="67"/>
      <c r="CM195" s="67"/>
      <c r="CN195" s="67"/>
      <c r="CO195" s="67"/>
      <c r="CP195" s="67"/>
      <c r="CQ195" s="67"/>
      <c r="CR195" s="68"/>
      <c r="CS195" s="68"/>
      <c r="CT195" s="68"/>
      <c r="CU195" s="68"/>
      <c r="CV195" s="68"/>
      <c r="CW195" s="68"/>
      <c r="CX195" s="68"/>
      <c r="CY195" s="68"/>
      <c r="CZ195" s="68"/>
      <c r="DA195" s="68"/>
      <c r="DB195" s="68"/>
      <c r="DC195" s="68"/>
    </row>
    <row r="196" spans="1:107" ht="12" customHeight="1">
      <c r="A196" s="15"/>
      <c r="B196" s="13"/>
      <c r="C196" s="14"/>
      <c r="D196" s="81"/>
      <c r="E196" s="81"/>
      <c r="F196" s="52"/>
      <c r="G196" s="12"/>
      <c r="H196" s="48"/>
      <c r="I196" s="17"/>
      <c r="J196" s="44"/>
      <c r="K196" s="15"/>
      <c r="L196" s="42"/>
      <c r="M196" s="29"/>
      <c r="N196" s="16"/>
      <c r="O196" s="14"/>
      <c r="P196" s="13"/>
      <c r="Q196" s="14"/>
      <c r="R196" s="32"/>
      <c r="S196" s="55"/>
      <c r="CJ196" s="67"/>
      <c r="CK196" s="67"/>
      <c r="CL196" s="67"/>
      <c r="CM196" s="67"/>
      <c r="CN196" s="67"/>
      <c r="CO196" s="67"/>
      <c r="CP196" s="67"/>
      <c r="CQ196" s="67"/>
      <c r="CR196" s="68"/>
      <c r="CS196" s="68"/>
      <c r="CT196" s="68"/>
      <c r="CU196" s="68"/>
      <c r="CV196" s="68"/>
      <c r="CW196" s="68"/>
      <c r="CX196" s="68"/>
      <c r="CY196" s="68"/>
      <c r="CZ196" s="68"/>
      <c r="DA196" s="68"/>
      <c r="DB196" s="68"/>
      <c r="DC196" s="68"/>
    </row>
    <row r="197" spans="1:107" ht="12" customHeight="1">
      <c r="A197" s="15"/>
      <c r="B197" s="13"/>
      <c r="C197" s="14"/>
      <c r="D197" s="81"/>
      <c r="E197" s="81"/>
      <c r="F197" s="52"/>
      <c r="G197" s="12"/>
      <c r="H197" s="48"/>
      <c r="I197" s="17"/>
      <c r="J197" s="44"/>
      <c r="K197" s="15"/>
      <c r="L197" s="42"/>
      <c r="M197" s="29"/>
      <c r="N197" s="16"/>
      <c r="O197" s="14"/>
      <c r="P197" s="13"/>
      <c r="Q197" s="14"/>
      <c r="R197" s="32"/>
      <c r="S197" s="55"/>
      <c r="CJ197" s="67"/>
      <c r="CK197" s="67"/>
      <c r="CL197" s="67"/>
      <c r="CM197" s="67"/>
      <c r="CN197" s="67"/>
      <c r="CO197" s="67"/>
      <c r="CP197" s="67"/>
      <c r="CQ197" s="67"/>
      <c r="CR197" s="68"/>
      <c r="CS197" s="68"/>
      <c r="CT197" s="68"/>
      <c r="CU197" s="68"/>
      <c r="CV197" s="68"/>
      <c r="CW197" s="68"/>
      <c r="CX197" s="68"/>
      <c r="CY197" s="68"/>
      <c r="CZ197" s="68"/>
      <c r="DA197" s="68"/>
      <c r="DB197" s="68"/>
      <c r="DC197" s="68"/>
    </row>
    <row r="198" spans="1:107" ht="12" customHeight="1">
      <c r="A198" s="15"/>
      <c r="B198" s="13"/>
      <c r="C198" s="14"/>
      <c r="D198" s="81"/>
      <c r="E198" s="81"/>
      <c r="F198" s="52"/>
      <c r="G198" s="12"/>
      <c r="H198" s="48"/>
      <c r="I198" s="17"/>
      <c r="J198" s="44"/>
      <c r="K198" s="15"/>
      <c r="L198" s="42"/>
      <c r="M198" s="29"/>
      <c r="N198" s="16"/>
      <c r="O198" s="14"/>
      <c r="P198" s="13"/>
      <c r="Q198" s="14"/>
      <c r="R198" s="32"/>
      <c r="S198" s="55"/>
      <c r="CJ198" s="67"/>
      <c r="CK198" s="67"/>
      <c r="CL198" s="67"/>
      <c r="CM198" s="67"/>
      <c r="CN198" s="67"/>
      <c r="CO198" s="67"/>
      <c r="CP198" s="67"/>
      <c r="CQ198" s="67"/>
      <c r="CR198" s="68"/>
      <c r="CS198" s="68"/>
      <c r="CT198" s="68"/>
      <c r="CU198" s="68"/>
      <c r="CV198" s="68"/>
      <c r="CW198" s="68"/>
      <c r="CX198" s="68"/>
      <c r="CY198" s="68"/>
      <c r="CZ198" s="68"/>
      <c r="DA198" s="68"/>
      <c r="DB198" s="68"/>
      <c r="DC198" s="68"/>
    </row>
    <row r="199" spans="1:107" ht="12" customHeight="1">
      <c r="A199" s="15"/>
      <c r="B199" s="13"/>
      <c r="C199" s="14"/>
      <c r="D199" s="81"/>
      <c r="E199" s="81"/>
      <c r="F199" s="52"/>
      <c r="G199" s="12"/>
      <c r="H199" s="48"/>
      <c r="I199" s="17"/>
      <c r="J199" s="44"/>
      <c r="K199" s="15"/>
      <c r="L199" s="42"/>
      <c r="M199" s="29"/>
      <c r="N199" s="16"/>
      <c r="O199" s="14"/>
      <c r="P199" s="13"/>
      <c r="Q199" s="14"/>
      <c r="R199" s="32"/>
      <c r="S199" s="55"/>
      <c r="CJ199" s="67"/>
      <c r="CK199" s="67"/>
      <c r="CL199" s="67"/>
      <c r="CM199" s="67"/>
      <c r="CN199" s="67"/>
      <c r="CO199" s="67"/>
      <c r="CP199" s="67"/>
      <c r="CQ199" s="67"/>
      <c r="CR199" s="68"/>
      <c r="CS199" s="68"/>
      <c r="CT199" s="68"/>
      <c r="CU199" s="68"/>
      <c r="CV199" s="68"/>
      <c r="CW199" s="68"/>
      <c r="CX199" s="68"/>
      <c r="CY199" s="68"/>
      <c r="CZ199" s="68"/>
      <c r="DA199" s="68"/>
      <c r="DB199" s="68"/>
      <c r="DC199" s="68"/>
    </row>
    <row r="200" spans="1:107" ht="12" customHeight="1">
      <c r="A200" s="15"/>
      <c r="B200" s="13"/>
      <c r="C200" s="14"/>
      <c r="D200" s="81"/>
      <c r="E200" s="81"/>
      <c r="F200" s="52"/>
      <c r="G200" s="12"/>
      <c r="H200" s="48"/>
      <c r="I200" s="17"/>
      <c r="J200" s="44"/>
      <c r="K200" s="15"/>
      <c r="L200" s="42"/>
      <c r="M200" s="29"/>
      <c r="N200" s="16"/>
      <c r="O200" s="14"/>
      <c r="P200" s="13"/>
      <c r="Q200" s="14"/>
      <c r="R200" s="32"/>
      <c r="S200" s="55"/>
      <c r="CJ200" s="67"/>
      <c r="CK200" s="67"/>
      <c r="CL200" s="67"/>
      <c r="CM200" s="67"/>
      <c r="CN200" s="67"/>
      <c r="CO200" s="67"/>
      <c r="CP200" s="67"/>
      <c r="CQ200" s="67"/>
      <c r="CR200" s="68"/>
      <c r="CS200" s="68"/>
      <c r="CT200" s="68"/>
      <c r="CU200" s="68"/>
      <c r="CV200" s="68"/>
      <c r="CW200" s="68"/>
      <c r="CX200" s="68"/>
      <c r="CY200" s="68"/>
      <c r="CZ200" s="68"/>
      <c r="DA200" s="68"/>
      <c r="DB200" s="68"/>
      <c r="DC200" s="68"/>
    </row>
    <row r="201" spans="1:107" ht="12" customHeight="1">
      <c r="A201" s="15"/>
      <c r="B201" s="13"/>
      <c r="C201" s="14"/>
      <c r="D201" s="81"/>
      <c r="E201" s="81"/>
      <c r="F201" s="52"/>
      <c r="G201" s="12"/>
      <c r="H201" s="48"/>
      <c r="I201" s="17"/>
      <c r="J201" s="44"/>
      <c r="K201" s="15"/>
      <c r="L201" s="42"/>
      <c r="M201" s="29"/>
      <c r="N201" s="16"/>
      <c r="O201" s="14"/>
      <c r="P201" s="13"/>
      <c r="Q201" s="14"/>
      <c r="R201" s="32"/>
      <c r="S201" s="55"/>
      <c r="CJ201" s="67"/>
      <c r="CK201" s="67"/>
      <c r="CL201" s="67"/>
      <c r="CM201" s="67"/>
      <c r="CN201" s="67"/>
      <c r="CO201" s="67"/>
      <c r="CP201" s="67"/>
      <c r="CQ201" s="67"/>
      <c r="CR201" s="68"/>
      <c r="CS201" s="68"/>
      <c r="CT201" s="68"/>
      <c r="CU201" s="68"/>
      <c r="CV201" s="68"/>
      <c r="CW201" s="68"/>
      <c r="CX201" s="68"/>
      <c r="CY201" s="68"/>
      <c r="CZ201" s="68"/>
      <c r="DA201" s="68"/>
      <c r="DB201" s="68"/>
      <c r="DC201" s="68"/>
    </row>
    <row r="202" spans="1:107" ht="12" customHeight="1">
      <c r="A202" s="15"/>
      <c r="B202" s="13"/>
      <c r="C202" s="14"/>
      <c r="D202" s="81"/>
      <c r="E202" s="81"/>
      <c r="F202" s="52"/>
      <c r="G202" s="12"/>
      <c r="H202" s="48"/>
      <c r="I202" s="17"/>
      <c r="J202" s="44"/>
      <c r="K202" s="15"/>
      <c r="L202" s="42"/>
      <c r="M202" s="29"/>
      <c r="N202" s="16"/>
      <c r="O202" s="14"/>
      <c r="P202" s="13"/>
      <c r="Q202" s="14"/>
      <c r="R202" s="32"/>
      <c r="S202" s="55"/>
      <c r="CJ202" s="67"/>
      <c r="CK202" s="67"/>
      <c r="CL202" s="67"/>
      <c r="CM202" s="67"/>
      <c r="CN202" s="67"/>
      <c r="CO202" s="67"/>
      <c r="CP202" s="67"/>
      <c r="CQ202" s="67"/>
      <c r="CR202" s="68"/>
      <c r="CS202" s="68"/>
      <c r="CT202" s="68"/>
      <c r="CU202" s="68"/>
      <c r="CV202" s="68"/>
      <c r="CW202" s="68"/>
      <c r="CX202" s="68"/>
      <c r="CY202" s="68"/>
      <c r="CZ202" s="68"/>
      <c r="DA202" s="68"/>
      <c r="DB202" s="68"/>
      <c r="DC202" s="68"/>
    </row>
    <row r="203" spans="1:107" ht="12" customHeight="1">
      <c r="A203" s="15"/>
      <c r="B203" s="13"/>
      <c r="C203" s="14"/>
      <c r="D203" s="81"/>
      <c r="E203" s="81"/>
      <c r="F203" s="52"/>
      <c r="G203" s="12"/>
      <c r="H203" s="48"/>
      <c r="I203" s="17"/>
      <c r="J203" s="44"/>
      <c r="K203" s="15"/>
      <c r="L203" s="42"/>
      <c r="M203" s="29"/>
      <c r="N203" s="16"/>
      <c r="O203" s="14"/>
      <c r="P203" s="13"/>
      <c r="Q203" s="14"/>
      <c r="R203" s="32"/>
      <c r="S203" s="55"/>
      <c r="CJ203" s="67"/>
      <c r="CK203" s="67"/>
      <c r="CL203" s="67"/>
      <c r="CM203" s="67"/>
      <c r="CN203" s="67"/>
      <c r="CO203" s="67"/>
      <c r="CP203" s="67"/>
      <c r="CQ203" s="67"/>
      <c r="CR203" s="68"/>
      <c r="CS203" s="68"/>
      <c r="CT203" s="68"/>
      <c r="CU203" s="68"/>
      <c r="CV203" s="68"/>
      <c r="CW203" s="68"/>
      <c r="CX203" s="68"/>
      <c r="CY203" s="68"/>
      <c r="CZ203" s="68"/>
      <c r="DA203" s="68"/>
      <c r="DB203" s="68"/>
      <c r="DC203" s="68"/>
    </row>
    <row r="204" spans="1:107" ht="12" customHeight="1">
      <c r="A204" s="15"/>
      <c r="B204" s="13"/>
      <c r="C204" s="14"/>
      <c r="D204" s="81"/>
      <c r="E204" s="81"/>
      <c r="F204" s="52"/>
      <c r="G204" s="12"/>
      <c r="H204" s="48"/>
      <c r="I204" s="17"/>
      <c r="J204" s="44"/>
      <c r="K204" s="15"/>
      <c r="L204" s="42"/>
      <c r="M204" s="29"/>
      <c r="N204" s="16"/>
      <c r="O204" s="14"/>
      <c r="P204" s="13"/>
      <c r="Q204" s="14"/>
      <c r="R204" s="32"/>
      <c r="S204" s="55"/>
      <c r="CJ204" s="67"/>
      <c r="CK204" s="67"/>
      <c r="CL204" s="67"/>
      <c r="CM204" s="67"/>
      <c r="CN204" s="67"/>
      <c r="CO204" s="67"/>
      <c r="CP204" s="67"/>
      <c r="CQ204" s="67"/>
      <c r="CR204" s="68"/>
      <c r="CS204" s="68"/>
      <c r="CT204" s="68"/>
      <c r="CU204" s="68"/>
      <c r="CV204" s="68"/>
      <c r="CW204" s="68"/>
      <c r="CX204" s="68"/>
      <c r="CY204" s="68"/>
      <c r="CZ204" s="68"/>
      <c r="DA204" s="68"/>
      <c r="DB204" s="68"/>
      <c r="DC204" s="68"/>
    </row>
    <row r="205" spans="1:107" ht="12" customHeight="1">
      <c r="A205" s="15"/>
      <c r="B205" s="13"/>
      <c r="C205" s="14"/>
      <c r="D205" s="81"/>
      <c r="E205" s="81"/>
      <c r="F205" s="52"/>
      <c r="G205" s="12"/>
      <c r="H205" s="48"/>
      <c r="I205" s="17"/>
      <c r="J205" s="44"/>
      <c r="K205" s="15"/>
      <c r="L205" s="42"/>
      <c r="M205" s="29"/>
      <c r="N205" s="16"/>
      <c r="O205" s="14"/>
      <c r="P205" s="13"/>
      <c r="Q205" s="14"/>
      <c r="R205" s="32"/>
      <c r="S205" s="55"/>
      <c r="CJ205" s="67"/>
      <c r="CK205" s="67"/>
      <c r="CL205" s="67"/>
      <c r="CM205" s="67"/>
      <c r="CN205" s="67"/>
      <c r="CO205" s="67"/>
      <c r="CP205" s="67"/>
      <c r="CQ205" s="67"/>
      <c r="CR205" s="68"/>
      <c r="CS205" s="68"/>
      <c r="CT205" s="68"/>
      <c r="CU205" s="68"/>
      <c r="CV205" s="68"/>
      <c r="CW205" s="68"/>
      <c r="CX205" s="68"/>
      <c r="CY205" s="68"/>
      <c r="CZ205" s="68"/>
      <c r="DA205" s="68"/>
      <c r="DB205" s="68"/>
      <c r="DC205" s="68"/>
    </row>
    <row r="206" spans="1:107" ht="12" customHeight="1">
      <c r="A206" s="15"/>
      <c r="B206" s="13"/>
      <c r="C206" s="14"/>
      <c r="D206" s="81"/>
      <c r="E206" s="81"/>
      <c r="F206" s="52"/>
      <c r="G206" s="12"/>
      <c r="H206" s="48"/>
      <c r="I206" s="17"/>
      <c r="J206" s="44"/>
      <c r="K206" s="15"/>
      <c r="L206" s="42"/>
      <c r="M206" s="29"/>
      <c r="N206" s="16"/>
      <c r="O206" s="14"/>
      <c r="P206" s="13"/>
      <c r="Q206" s="14"/>
      <c r="R206" s="32"/>
      <c r="S206" s="55"/>
      <c r="CJ206" s="67"/>
      <c r="CK206" s="67"/>
      <c r="CL206" s="67"/>
      <c r="CM206" s="67"/>
      <c r="CN206" s="67"/>
      <c r="CO206" s="67"/>
      <c r="CP206" s="67"/>
      <c r="CQ206" s="67"/>
      <c r="CR206" s="68"/>
      <c r="CS206" s="68"/>
      <c r="CT206" s="68"/>
      <c r="CU206" s="68"/>
      <c r="CV206" s="68"/>
      <c r="CW206" s="68"/>
      <c r="CX206" s="68"/>
      <c r="CY206" s="68"/>
      <c r="CZ206" s="68"/>
      <c r="DA206" s="68"/>
      <c r="DB206" s="68"/>
      <c r="DC206" s="68"/>
    </row>
    <row r="207" spans="1:107" ht="12" customHeight="1">
      <c r="A207" s="15"/>
      <c r="B207" s="13"/>
      <c r="C207" s="14"/>
      <c r="D207" s="81"/>
      <c r="E207" s="81"/>
      <c r="F207" s="52"/>
      <c r="G207" s="12"/>
      <c r="H207" s="48"/>
      <c r="I207" s="17"/>
      <c r="J207" s="44"/>
      <c r="K207" s="15"/>
      <c r="L207" s="42"/>
      <c r="M207" s="29"/>
      <c r="N207" s="16"/>
      <c r="O207" s="14"/>
      <c r="P207" s="13"/>
      <c r="Q207" s="14"/>
      <c r="R207" s="32"/>
      <c r="S207" s="55"/>
      <c r="CJ207" s="67"/>
      <c r="CK207" s="67"/>
      <c r="CL207" s="67"/>
      <c r="CM207" s="67"/>
      <c r="CN207" s="67"/>
      <c r="CO207" s="67"/>
      <c r="CP207" s="67"/>
      <c r="CQ207" s="67"/>
      <c r="CR207" s="68"/>
      <c r="CS207" s="68"/>
      <c r="CT207" s="68"/>
      <c r="CU207" s="68"/>
      <c r="CV207" s="68"/>
      <c r="CW207" s="68"/>
      <c r="CX207" s="68"/>
      <c r="CY207" s="68"/>
      <c r="CZ207" s="68"/>
      <c r="DA207" s="68"/>
      <c r="DB207" s="68"/>
      <c r="DC207" s="68"/>
    </row>
    <row r="208" spans="1:107" ht="12" customHeight="1">
      <c r="A208" s="15"/>
      <c r="B208" s="13"/>
      <c r="C208" s="14"/>
      <c r="D208" s="81"/>
      <c r="E208" s="81"/>
      <c r="F208" s="52"/>
      <c r="G208" s="12"/>
      <c r="H208" s="48"/>
      <c r="I208" s="17"/>
      <c r="J208" s="44"/>
      <c r="K208" s="15"/>
      <c r="L208" s="42"/>
      <c r="M208" s="29"/>
      <c r="N208" s="16"/>
      <c r="O208" s="14"/>
      <c r="P208" s="13"/>
      <c r="Q208" s="14"/>
      <c r="R208" s="32"/>
      <c r="S208" s="55"/>
      <c r="CJ208" s="67"/>
      <c r="CK208" s="67"/>
      <c r="CL208" s="67"/>
      <c r="CM208" s="67"/>
      <c r="CN208" s="67"/>
      <c r="CO208" s="67"/>
      <c r="CP208" s="67"/>
      <c r="CQ208" s="67"/>
      <c r="CR208" s="68"/>
      <c r="CS208" s="68"/>
      <c r="CT208" s="68"/>
      <c r="CU208" s="68"/>
      <c r="CV208" s="68"/>
      <c r="CW208" s="68"/>
      <c r="CX208" s="68"/>
      <c r="CY208" s="68"/>
      <c r="CZ208" s="68"/>
      <c r="DA208" s="68"/>
      <c r="DB208" s="68"/>
      <c r="DC208" s="68"/>
    </row>
    <row r="209" spans="1:107" ht="12" customHeight="1">
      <c r="A209" s="15"/>
      <c r="B209" s="13"/>
      <c r="C209" s="14"/>
      <c r="D209" s="81"/>
      <c r="E209" s="81"/>
      <c r="F209" s="52"/>
      <c r="G209" s="12"/>
      <c r="H209" s="48"/>
      <c r="I209" s="17"/>
      <c r="J209" s="44"/>
      <c r="K209" s="15"/>
      <c r="L209" s="42"/>
      <c r="M209" s="29"/>
      <c r="N209" s="16"/>
      <c r="O209" s="14"/>
      <c r="P209" s="13"/>
      <c r="Q209" s="14"/>
      <c r="R209" s="32"/>
      <c r="S209" s="55"/>
      <c r="CJ209" s="67"/>
      <c r="CK209" s="67"/>
      <c r="CL209" s="67"/>
      <c r="CM209" s="67"/>
      <c r="CN209" s="67"/>
      <c r="CO209" s="67"/>
      <c r="CP209" s="67"/>
      <c r="CQ209" s="67"/>
      <c r="CR209" s="68"/>
      <c r="CS209" s="68"/>
      <c r="CT209" s="68"/>
      <c r="CU209" s="68"/>
      <c r="CV209" s="68"/>
      <c r="CW209" s="68"/>
      <c r="CX209" s="68"/>
      <c r="CY209" s="68"/>
      <c r="CZ209" s="68"/>
      <c r="DA209" s="68"/>
      <c r="DB209" s="68"/>
      <c r="DC209" s="68"/>
    </row>
    <row r="210" spans="1:107" ht="12" customHeight="1">
      <c r="A210" s="15"/>
      <c r="B210" s="13"/>
      <c r="C210" s="14"/>
      <c r="D210" s="81"/>
      <c r="E210" s="81"/>
      <c r="F210" s="52"/>
      <c r="G210" s="12"/>
      <c r="H210" s="48"/>
      <c r="I210" s="17"/>
      <c r="J210" s="44"/>
      <c r="K210" s="15"/>
      <c r="L210" s="42"/>
      <c r="M210" s="29"/>
      <c r="N210" s="16"/>
      <c r="O210" s="14"/>
      <c r="P210" s="13"/>
      <c r="Q210" s="14"/>
      <c r="R210" s="32"/>
      <c r="S210" s="55"/>
      <c r="CJ210" s="67"/>
      <c r="CK210" s="67"/>
      <c r="CL210" s="67"/>
      <c r="CM210" s="67"/>
      <c r="CN210" s="67"/>
      <c r="CO210" s="67"/>
      <c r="CP210" s="67"/>
      <c r="CQ210" s="67"/>
      <c r="CR210" s="68"/>
      <c r="CS210" s="68"/>
      <c r="CT210" s="68"/>
      <c r="CU210" s="68"/>
      <c r="CV210" s="68"/>
      <c r="CW210" s="68"/>
      <c r="CX210" s="68"/>
      <c r="CY210" s="68"/>
      <c r="CZ210" s="68"/>
      <c r="DA210" s="68"/>
      <c r="DB210" s="68"/>
      <c r="DC210" s="68"/>
    </row>
    <row r="211" spans="1:107" ht="12" customHeight="1">
      <c r="A211" s="15"/>
      <c r="B211" s="13"/>
      <c r="C211" s="14"/>
      <c r="D211" s="81"/>
      <c r="E211" s="81"/>
      <c r="F211" s="52"/>
      <c r="G211" s="12"/>
      <c r="H211" s="48"/>
      <c r="I211" s="17"/>
      <c r="J211" s="44"/>
      <c r="K211" s="15"/>
      <c r="L211" s="42"/>
      <c r="M211" s="29"/>
      <c r="N211" s="16"/>
      <c r="O211" s="14"/>
      <c r="P211" s="13"/>
      <c r="Q211" s="14"/>
      <c r="R211" s="32"/>
      <c r="S211" s="55"/>
      <c r="CJ211" s="67"/>
      <c r="CK211" s="67"/>
      <c r="CL211" s="67"/>
      <c r="CM211" s="67"/>
      <c r="CN211" s="67"/>
      <c r="CO211" s="67"/>
      <c r="CP211" s="67"/>
      <c r="CQ211" s="67"/>
      <c r="CR211" s="68"/>
      <c r="CS211" s="68"/>
      <c r="CT211" s="68"/>
      <c r="CU211" s="68"/>
      <c r="CV211" s="68"/>
      <c r="CW211" s="68"/>
      <c r="CX211" s="68"/>
      <c r="CY211" s="68"/>
      <c r="CZ211" s="68"/>
      <c r="DA211" s="68"/>
      <c r="DB211" s="68"/>
      <c r="DC211" s="68"/>
    </row>
    <row r="212" spans="1:107" ht="12" customHeight="1">
      <c r="A212" s="15"/>
      <c r="B212" s="13"/>
      <c r="C212" s="14"/>
      <c r="D212" s="81"/>
      <c r="E212" s="81"/>
      <c r="F212" s="52"/>
      <c r="G212" s="12"/>
      <c r="H212" s="48"/>
      <c r="I212" s="17"/>
      <c r="J212" s="44"/>
      <c r="K212" s="15"/>
      <c r="L212" s="42"/>
      <c r="M212" s="29"/>
      <c r="N212" s="16"/>
      <c r="O212" s="14"/>
      <c r="P212" s="13"/>
      <c r="Q212" s="14"/>
      <c r="R212" s="32"/>
      <c r="S212" s="55"/>
      <c r="CJ212" s="67"/>
      <c r="CK212" s="67"/>
      <c r="CL212" s="67"/>
      <c r="CM212" s="67"/>
      <c r="CN212" s="67"/>
      <c r="CO212" s="67"/>
      <c r="CP212" s="67"/>
      <c r="CQ212" s="67"/>
      <c r="CR212" s="68"/>
      <c r="CS212" s="68"/>
      <c r="CT212" s="68"/>
      <c r="CU212" s="68"/>
      <c r="CV212" s="68"/>
      <c r="CW212" s="68"/>
      <c r="CX212" s="68"/>
      <c r="CY212" s="68"/>
      <c r="CZ212" s="68"/>
      <c r="DA212" s="68"/>
      <c r="DB212" s="68"/>
      <c r="DC212" s="68"/>
    </row>
    <row r="213" spans="1:107" ht="12" customHeight="1">
      <c r="A213" s="15"/>
      <c r="B213" s="13"/>
      <c r="C213" s="14"/>
      <c r="D213" s="81"/>
      <c r="E213" s="81"/>
      <c r="F213" s="52"/>
      <c r="G213" s="12"/>
      <c r="H213" s="48"/>
      <c r="I213" s="17"/>
      <c r="J213" s="44"/>
      <c r="K213" s="15"/>
      <c r="L213" s="42"/>
      <c r="M213" s="29"/>
      <c r="N213" s="16"/>
      <c r="O213" s="14"/>
      <c r="P213" s="13"/>
      <c r="Q213" s="14"/>
      <c r="R213" s="32"/>
      <c r="S213" s="55"/>
      <c r="CJ213" s="67"/>
      <c r="CK213" s="67"/>
      <c r="CL213" s="67"/>
      <c r="CM213" s="67"/>
      <c r="CN213" s="67"/>
      <c r="CO213" s="67"/>
      <c r="CP213" s="67"/>
      <c r="CQ213" s="67"/>
      <c r="CR213" s="68"/>
      <c r="CS213" s="68"/>
      <c r="CT213" s="68"/>
      <c r="CU213" s="68"/>
      <c r="CV213" s="68"/>
      <c r="CW213" s="68"/>
      <c r="CX213" s="68"/>
      <c r="CY213" s="68"/>
      <c r="CZ213" s="68"/>
      <c r="DA213" s="68"/>
      <c r="DB213" s="68"/>
      <c r="DC213" s="68"/>
    </row>
    <row r="214" spans="1:107" ht="12" customHeight="1">
      <c r="A214" s="15"/>
      <c r="B214" s="13"/>
      <c r="C214" s="14"/>
      <c r="D214" s="81"/>
      <c r="E214" s="81"/>
      <c r="F214" s="52"/>
      <c r="G214" s="12"/>
      <c r="H214" s="48"/>
      <c r="I214" s="17"/>
      <c r="J214" s="44"/>
      <c r="K214" s="15"/>
      <c r="L214" s="42"/>
      <c r="M214" s="29"/>
      <c r="N214" s="16"/>
      <c r="O214" s="14"/>
      <c r="P214" s="13"/>
      <c r="Q214" s="14"/>
      <c r="R214" s="32"/>
      <c r="S214" s="55"/>
      <c r="CJ214" s="67"/>
      <c r="CK214" s="67"/>
      <c r="CL214" s="67"/>
      <c r="CM214" s="67"/>
      <c r="CN214" s="67"/>
      <c r="CO214" s="67"/>
      <c r="CP214" s="67"/>
      <c r="CQ214" s="67"/>
      <c r="CR214" s="68"/>
      <c r="CS214" s="68"/>
      <c r="CT214" s="68"/>
      <c r="CU214" s="68"/>
      <c r="CV214" s="68"/>
      <c r="CW214" s="68"/>
      <c r="CX214" s="68"/>
      <c r="CY214" s="68"/>
      <c r="CZ214" s="68"/>
      <c r="DA214" s="68"/>
      <c r="DB214" s="68"/>
      <c r="DC214" s="68"/>
    </row>
    <row r="215" spans="1:107" ht="12" customHeight="1">
      <c r="A215" s="15"/>
      <c r="B215" s="13"/>
      <c r="C215" s="14"/>
      <c r="D215" s="81"/>
      <c r="E215" s="81"/>
      <c r="F215" s="52"/>
      <c r="G215" s="12"/>
      <c r="H215" s="48"/>
      <c r="I215" s="17"/>
      <c r="J215" s="44"/>
      <c r="K215" s="15"/>
      <c r="L215" s="42"/>
      <c r="M215" s="29"/>
      <c r="N215" s="16"/>
      <c r="O215" s="14"/>
      <c r="P215" s="13"/>
      <c r="Q215" s="14"/>
      <c r="R215" s="32"/>
      <c r="S215" s="55"/>
      <c r="CJ215" s="67"/>
      <c r="CK215" s="67"/>
      <c r="CL215" s="67"/>
      <c r="CM215" s="67"/>
      <c r="CN215" s="67"/>
      <c r="CO215" s="67"/>
      <c r="CP215" s="67"/>
      <c r="CQ215" s="67"/>
      <c r="CR215" s="68"/>
      <c r="CS215" s="68"/>
      <c r="CT215" s="68"/>
      <c r="CU215" s="68"/>
      <c r="CV215" s="68"/>
      <c r="CW215" s="68"/>
      <c r="CX215" s="68"/>
      <c r="CY215" s="68"/>
      <c r="CZ215" s="68"/>
      <c r="DA215" s="68"/>
      <c r="DB215" s="68"/>
      <c r="DC215" s="68"/>
    </row>
    <row r="216" spans="1:107" ht="12" customHeight="1">
      <c r="A216" s="15"/>
      <c r="B216" s="13"/>
      <c r="C216" s="14"/>
      <c r="D216" s="81"/>
      <c r="E216" s="81"/>
      <c r="F216" s="52"/>
      <c r="G216" s="12"/>
      <c r="H216" s="48"/>
      <c r="I216" s="17"/>
      <c r="J216" s="44"/>
      <c r="K216" s="15"/>
      <c r="L216" s="42"/>
      <c r="M216" s="29"/>
      <c r="N216" s="16"/>
      <c r="O216" s="14"/>
      <c r="P216" s="13"/>
      <c r="Q216" s="14"/>
      <c r="R216" s="32"/>
      <c r="S216" s="55"/>
      <c r="CJ216" s="67"/>
      <c r="CK216" s="67"/>
      <c r="CL216" s="67"/>
      <c r="CM216" s="67"/>
      <c r="CN216" s="67"/>
      <c r="CO216" s="67"/>
      <c r="CP216" s="67"/>
      <c r="CQ216" s="67"/>
      <c r="CR216" s="68"/>
      <c r="CS216" s="68"/>
      <c r="CT216" s="68"/>
      <c r="CU216" s="68"/>
      <c r="CV216" s="68"/>
      <c r="CW216" s="68"/>
      <c r="CX216" s="68"/>
      <c r="CY216" s="68"/>
      <c r="CZ216" s="68"/>
      <c r="DA216" s="68"/>
      <c r="DB216" s="68"/>
      <c r="DC216" s="68"/>
    </row>
    <row r="217" spans="1:107" ht="12" customHeight="1">
      <c r="A217" s="15"/>
      <c r="B217" s="13"/>
      <c r="C217" s="14"/>
      <c r="D217" s="81"/>
      <c r="E217" s="81"/>
      <c r="F217" s="52"/>
      <c r="G217" s="12"/>
      <c r="H217" s="48"/>
      <c r="I217" s="17"/>
      <c r="J217" s="44"/>
      <c r="K217" s="15"/>
      <c r="L217" s="42"/>
      <c r="M217" s="29"/>
      <c r="N217" s="16"/>
      <c r="O217" s="14"/>
      <c r="P217" s="13"/>
      <c r="Q217" s="14"/>
      <c r="R217" s="32"/>
      <c r="S217" s="55"/>
      <c r="CJ217" s="67"/>
      <c r="CK217" s="67"/>
      <c r="CL217" s="67"/>
      <c r="CM217" s="67"/>
      <c r="CN217" s="67"/>
      <c r="CO217" s="67"/>
      <c r="CP217" s="67"/>
      <c r="CQ217" s="67"/>
      <c r="CR217" s="68"/>
      <c r="CS217" s="68"/>
      <c r="CT217" s="68"/>
      <c r="CU217" s="68"/>
      <c r="CV217" s="68"/>
      <c r="CW217" s="68"/>
      <c r="CX217" s="68"/>
      <c r="CY217" s="68"/>
      <c r="CZ217" s="68"/>
      <c r="DA217" s="68"/>
      <c r="DB217" s="68"/>
      <c r="DC217" s="68"/>
    </row>
    <row r="218" spans="1:107" ht="12" customHeight="1">
      <c r="A218" s="15"/>
      <c r="B218" s="13"/>
      <c r="C218" s="14"/>
      <c r="D218" s="81"/>
      <c r="E218" s="81"/>
      <c r="F218" s="52"/>
      <c r="G218" s="12"/>
      <c r="H218" s="48"/>
      <c r="I218" s="17"/>
      <c r="J218" s="44"/>
      <c r="K218" s="15"/>
      <c r="L218" s="42"/>
      <c r="M218" s="29"/>
      <c r="N218" s="16"/>
      <c r="O218" s="14"/>
      <c r="P218" s="13"/>
      <c r="Q218" s="14"/>
      <c r="R218" s="32"/>
      <c r="S218" s="55"/>
      <c r="CJ218" s="67"/>
      <c r="CK218" s="67"/>
      <c r="CL218" s="67"/>
      <c r="CM218" s="67"/>
      <c r="CN218" s="67"/>
      <c r="CO218" s="67"/>
      <c r="CP218" s="67"/>
      <c r="CQ218" s="67"/>
      <c r="CR218" s="68"/>
      <c r="CS218" s="68"/>
      <c r="CT218" s="68"/>
      <c r="CU218" s="68"/>
      <c r="CV218" s="68"/>
      <c r="CW218" s="68"/>
      <c r="CX218" s="68"/>
      <c r="CY218" s="68"/>
      <c r="CZ218" s="68"/>
      <c r="DA218" s="68"/>
      <c r="DB218" s="68"/>
      <c r="DC218" s="68"/>
    </row>
    <row r="219" spans="1:107" ht="12" customHeight="1">
      <c r="A219" s="15"/>
      <c r="B219" s="13"/>
      <c r="C219" s="14"/>
      <c r="D219" s="81"/>
      <c r="E219" s="81"/>
      <c r="F219" s="52"/>
      <c r="G219" s="12"/>
      <c r="H219" s="48"/>
      <c r="I219" s="17"/>
      <c r="J219" s="44"/>
      <c r="K219" s="15"/>
      <c r="L219" s="42"/>
      <c r="M219" s="29"/>
      <c r="N219" s="16"/>
      <c r="O219" s="14"/>
      <c r="P219" s="13"/>
      <c r="Q219" s="14"/>
      <c r="R219" s="32"/>
      <c r="S219" s="55"/>
      <c r="CJ219" s="67"/>
      <c r="CK219" s="67"/>
      <c r="CL219" s="67"/>
      <c r="CM219" s="67"/>
      <c r="CN219" s="67"/>
      <c r="CO219" s="67"/>
      <c r="CP219" s="67"/>
      <c r="CQ219" s="67"/>
      <c r="CR219" s="68"/>
      <c r="CS219" s="68"/>
      <c r="CT219" s="68"/>
      <c r="CU219" s="68"/>
      <c r="CV219" s="68"/>
      <c r="CW219" s="68"/>
      <c r="CX219" s="68"/>
      <c r="CY219" s="68"/>
      <c r="CZ219" s="68"/>
      <c r="DA219" s="68"/>
      <c r="DB219" s="68"/>
      <c r="DC219" s="68"/>
    </row>
    <row r="220" spans="1:107" ht="12" customHeight="1">
      <c r="A220" s="15"/>
      <c r="B220" s="13"/>
      <c r="C220" s="14"/>
      <c r="D220" s="81"/>
      <c r="E220" s="81"/>
      <c r="F220" s="52"/>
      <c r="G220" s="12"/>
      <c r="H220" s="48"/>
      <c r="I220" s="17"/>
      <c r="J220" s="44"/>
      <c r="K220" s="15"/>
      <c r="L220" s="42"/>
      <c r="M220" s="29"/>
      <c r="N220" s="16"/>
      <c r="O220" s="14"/>
      <c r="P220" s="13"/>
      <c r="Q220" s="14"/>
      <c r="R220" s="32"/>
      <c r="S220" s="55"/>
      <c r="CJ220" s="67"/>
      <c r="CK220" s="67"/>
      <c r="CL220" s="67"/>
      <c r="CM220" s="67"/>
      <c r="CN220" s="67"/>
      <c r="CO220" s="67"/>
      <c r="CP220" s="67"/>
      <c r="CQ220" s="67"/>
      <c r="CR220" s="68"/>
      <c r="CS220" s="68"/>
      <c r="CT220" s="68"/>
      <c r="CU220" s="68"/>
      <c r="CV220" s="68"/>
      <c r="CW220" s="68"/>
      <c r="CX220" s="68"/>
      <c r="CY220" s="68"/>
      <c r="CZ220" s="68"/>
      <c r="DA220" s="68"/>
      <c r="DB220" s="68"/>
      <c r="DC220" s="68"/>
    </row>
    <row r="221" spans="1:107" ht="12" customHeight="1">
      <c r="A221" s="15"/>
      <c r="B221" s="13"/>
      <c r="C221" s="14"/>
      <c r="D221" s="81"/>
      <c r="E221" s="81"/>
      <c r="F221" s="52"/>
      <c r="G221" s="12"/>
      <c r="H221" s="48"/>
      <c r="I221" s="17"/>
      <c r="J221" s="44"/>
      <c r="K221" s="15"/>
      <c r="L221" s="42"/>
      <c r="M221" s="29"/>
      <c r="N221" s="16"/>
      <c r="O221" s="14"/>
      <c r="P221" s="13"/>
      <c r="Q221" s="14"/>
      <c r="R221" s="32"/>
      <c r="S221" s="55"/>
      <c r="CJ221" s="67"/>
      <c r="CK221" s="67"/>
      <c r="CL221" s="67"/>
      <c r="CM221" s="67"/>
      <c r="CN221" s="67"/>
      <c r="CO221" s="67"/>
      <c r="CP221" s="67"/>
      <c r="CQ221" s="67"/>
      <c r="CR221" s="68"/>
      <c r="CS221" s="68"/>
      <c r="CT221" s="68"/>
      <c r="CU221" s="68"/>
      <c r="CV221" s="68"/>
      <c r="CW221" s="68"/>
      <c r="CX221" s="68"/>
      <c r="CY221" s="68"/>
      <c r="CZ221" s="68"/>
      <c r="DA221" s="68"/>
      <c r="DB221" s="68"/>
      <c r="DC221" s="68"/>
    </row>
    <row r="222" spans="1:107" ht="12" customHeight="1">
      <c r="A222" s="15"/>
      <c r="B222" s="13"/>
      <c r="C222" s="14"/>
      <c r="D222" s="81"/>
      <c r="E222" s="81"/>
      <c r="F222" s="52"/>
      <c r="G222" s="12"/>
      <c r="H222" s="48"/>
      <c r="I222" s="17"/>
      <c r="J222" s="44"/>
      <c r="K222" s="15"/>
      <c r="L222" s="42"/>
      <c r="M222" s="29"/>
      <c r="N222" s="16"/>
      <c r="O222" s="14"/>
      <c r="P222" s="13"/>
      <c r="Q222" s="14"/>
      <c r="R222" s="32"/>
      <c r="S222" s="55"/>
      <c r="CJ222" s="67"/>
      <c r="CK222" s="67"/>
      <c r="CL222" s="67"/>
      <c r="CM222" s="67"/>
      <c r="CN222" s="67"/>
      <c r="CO222" s="67"/>
      <c r="CP222" s="67"/>
      <c r="CQ222" s="67"/>
      <c r="CR222" s="68"/>
      <c r="CS222" s="68"/>
      <c r="CT222" s="68"/>
      <c r="CU222" s="68"/>
      <c r="CV222" s="68"/>
      <c r="CW222" s="68"/>
      <c r="CX222" s="68"/>
      <c r="CY222" s="68"/>
      <c r="CZ222" s="68"/>
      <c r="DA222" s="68"/>
      <c r="DB222" s="68"/>
      <c r="DC222" s="68"/>
    </row>
    <row r="223" spans="1:107" ht="12" customHeight="1">
      <c r="A223" s="15"/>
      <c r="B223" s="13"/>
      <c r="C223" s="14"/>
      <c r="D223" s="81"/>
      <c r="E223" s="81"/>
      <c r="F223" s="52"/>
      <c r="G223" s="12"/>
      <c r="H223" s="48"/>
      <c r="I223" s="17"/>
      <c r="J223" s="44"/>
      <c r="K223" s="15"/>
      <c r="L223" s="42"/>
      <c r="M223" s="29"/>
      <c r="N223" s="16"/>
      <c r="O223" s="14"/>
      <c r="P223" s="13"/>
      <c r="Q223" s="14"/>
      <c r="R223" s="32"/>
      <c r="S223" s="55"/>
      <c r="CJ223" s="67"/>
      <c r="CK223" s="67"/>
      <c r="CL223" s="67"/>
      <c r="CM223" s="67"/>
      <c r="CN223" s="67"/>
      <c r="CO223" s="67"/>
      <c r="CP223" s="67"/>
      <c r="CQ223" s="67"/>
      <c r="CR223" s="68"/>
      <c r="CS223" s="68"/>
      <c r="CT223" s="68"/>
      <c r="CU223" s="68"/>
      <c r="CV223" s="68"/>
      <c r="CW223" s="68"/>
      <c r="CX223" s="68"/>
      <c r="CY223" s="68"/>
      <c r="CZ223" s="68"/>
      <c r="DA223" s="68"/>
      <c r="DB223" s="68"/>
      <c r="DC223" s="68"/>
    </row>
    <row r="224" spans="1:107" ht="12" customHeight="1">
      <c r="A224" s="15"/>
      <c r="B224" s="13"/>
      <c r="C224" s="14"/>
      <c r="D224" s="81"/>
      <c r="E224" s="81"/>
      <c r="F224" s="52"/>
      <c r="G224" s="12"/>
      <c r="H224" s="48"/>
      <c r="I224" s="17"/>
      <c r="J224" s="44"/>
      <c r="K224" s="15"/>
      <c r="L224" s="42"/>
      <c r="M224" s="29"/>
      <c r="N224" s="16"/>
      <c r="O224" s="14"/>
      <c r="P224" s="13"/>
      <c r="Q224" s="14"/>
      <c r="R224" s="32"/>
      <c r="S224" s="55"/>
      <c r="CJ224" s="67"/>
      <c r="CK224" s="67"/>
      <c r="CL224" s="67"/>
      <c r="CM224" s="67"/>
      <c r="CN224" s="67"/>
      <c r="CO224" s="67"/>
      <c r="CP224" s="67"/>
      <c r="CQ224" s="67"/>
      <c r="CR224" s="68"/>
      <c r="CS224" s="68"/>
      <c r="CT224" s="68"/>
      <c r="CU224" s="68"/>
      <c r="CV224" s="68"/>
      <c r="CW224" s="68"/>
      <c r="CX224" s="68"/>
      <c r="CY224" s="68"/>
      <c r="CZ224" s="68"/>
      <c r="DA224" s="68"/>
      <c r="DB224" s="68"/>
      <c r="DC224" s="68"/>
    </row>
    <row r="225" spans="1:107" ht="12" customHeight="1">
      <c r="A225" s="15"/>
      <c r="B225" s="13"/>
      <c r="C225" s="14"/>
      <c r="D225" s="81"/>
      <c r="E225" s="81"/>
      <c r="F225" s="52"/>
      <c r="G225" s="12"/>
      <c r="H225" s="48"/>
      <c r="I225" s="17"/>
      <c r="J225" s="44"/>
      <c r="K225" s="15"/>
      <c r="L225" s="42"/>
      <c r="M225" s="29"/>
      <c r="N225" s="16"/>
      <c r="O225" s="14"/>
      <c r="P225" s="13"/>
      <c r="Q225" s="14"/>
      <c r="R225" s="32"/>
      <c r="S225" s="55"/>
      <c r="CJ225" s="67"/>
      <c r="CK225" s="67"/>
      <c r="CL225" s="67"/>
      <c r="CM225" s="67"/>
      <c r="CN225" s="67"/>
      <c r="CO225" s="67"/>
      <c r="CP225" s="67"/>
      <c r="CQ225" s="67"/>
      <c r="CR225" s="68"/>
      <c r="CS225" s="68"/>
      <c r="CT225" s="68"/>
      <c r="CU225" s="68"/>
      <c r="CV225" s="68"/>
      <c r="CW225" s="68"/>
      <c r="CX225" s="68"/>
      <c r="CY225" s="68"/>
      <c r="CZ225" s="68"/>
      <c r="DA225" s="68"/>
      <c r="DB225" s="68"/>
      <c r="DC225" s="68"/>
    </row>
    <row r="226" spans="1:107" ht="12" customHeight="1">
      <c r="A226" s="15"/>
      <c r="B226" s="13"/>
      <c r="C226" s="14"/>
      <c r="D226" s="81"/>
      <c r="E226" s="81"/>
      <c r="F226" s="52"/>
      <c r="G226" s="12"/>
      <c r="H226" s="48"/>
      <c r="I226" s="17"/>
      <c r="J226" s="44"/>
      <c r="K226" s="15"/>
      <c r="L226" s="42"/>
      <c r="M226" s="29"/>
      <c r="N226" s="16"/>
      <c r="O226" s="14"/>
      <c r="P226" s="13"/>
      <c r="Q226" s="14"/>
      <c r="R226" s="32"/>
      <c r="S226" s="55"/>
      <c r="CJ226" s="67"/>
      <c r="CK226" s="67"/>
      <c r="CL226" s="67"/>
      <c r="CM226" s="67"/>
      <c r="CN226" s="67"/>
      <c r="CO226" s="67"/>
      <c r="CP226" s="67"/>
      <c r="CQ226" s="67"/>
      <c r="CR226" s="68"/>
      <c r="CS226" s="68"/>
      <c r="CT226" s="68"/>
      <c r="CU226" s="68"/>
      <c r="CV226" s="68"/>
      <c r="CW226" s="68"/>
      <c r="CX226" s="68"/>
      <c r="CY226" s="68"/>
      <c r="CZ226" s="68"/>
      <c r="DA226" s="68"/>
      <c r="DB226" s="68"/>
      <c r="DC226" s="68"/>
    </row>
    <row r="227" spans="1:107" ht="12" customHeight="1">
      <c r="A227" s="15"/>
      <c r="B227" s="13"/>
      <c r="C227" s="14"/>
      <c r="D227" s="81"/>
      <c r="E227" s="81"/>
      <c r="F227" s="52"/>
      <c r="G227" s="12"/>
      <c r="H227" s="48"/>
      <c r="I227" s="17"/>
      <c r="J227" s="44"/>
      <c r="K227" s="15"/>
      <c r="L227" s="42"/>
      <c r="M227" s="29"/>
      <c r="N227" s="16"/>
      <c r="O227" s="14"/>
      <c r="P227" s="13"/>
      <c r="Q227" s="14"/>
      <c r="R227" s="32"/>
      <c r="S227" s="55"/>
      <c r="CJ227" s="67"/>
      <c r="CK227" s="67"/>
      <c r="CL227" s="67"/>
      <c r="CM227" s="67"/>
      <c r="CN227" s="67"/>
      <c r="CO227" s="67"/>
      <c r="CP227" s="67"/>
      <c r="CQ227" s="67"/>
      <c r="CR227" s="68"/>
      <c r="CS227" s="68"/>
      <c r="CT227" s="68"/>
      <c r="CU227" s="68"/>
      <c r="CV227" s="68"/>
      <c r="CW227" s="68"/>
      <c r="CX227" s="68"/>
      <c r="CY227" s="68"/>
      <c r="CZ227" s="68"/>
      <c r="DA227" s="68"/>
      <c r="DB227" s="68"/>
      <c r="DC227" s="68"/>
    </row>
    <row r="228" spans="1:107" ht="12" customHeight="1">
      <c r="A228" s="15"/>
      <c r="B228" s="13"/>
      <c r="C228" s="14"/>
      <c r="D228" s="81"/>
      <c r="E228" s="81"/>
      <c r="F228" s="52"/>
      <c r="G228" s="12"/>
      <c r="H228" s="48"/>
      <c r="I228" s="17"/>
      <c r="J228" s="44"/>
      <c r="K228" s="15"/>
      <c r="L228" s="42"/>
      <c r="M228" s="29"/>
      <c r="N228" s="16"/>
      <c r="O228" s="14"/>
      <c r="P228" s="13"/>
      <c r="Q228" s="14"/>
      <c r="R228" s="32"/>
      <c r="S228" s="55"/>
      <c r="CJ228" s="67"/>
      <c r="CK228" s="67"/>
      <c r="CL228" s="67"/>
      <c r="CM228" s="67"/>
      <c r="CN228" s="67"/>
      <c r="CO228" s="67"/>
      <c r="CP228" s="67"/>
      <c r="CQ228" s="67"/>
      <c r="CR228" s="68"/>
      <c r="CS228" s="68"/>
      <c r="CT228" s="68"/>
      <c r="CU228" s="68"/>
      <c r="CV228" s="68"/>
      <c r="CW228" s="68"/>
      <c r="CX228" s="68"/>
      <c r="CY228" s="68"/>
      <c r="CZ228" s="68"/>
      <c r="DA228" s="68"/>
      <c r="DB228" s="68"/>
      <c r="DC228" s="68"/>
    </row>
    <row r="229" spans="1:107" ht="12" customHeight="1">
      <c r="A229" s="15"/>
      <c r="B229" s="13"/>
      <c r="C229" s="14"/>
      <c r="D229" s="81"/>
      <c r="E229" s="81"/>
      <c r="F229" s="52"/>
      <c r="G229" s="12"/>
      <c r="H229" s="48"/>
      <c r="I229" s="17"/>
      <c r="J229" s="44"/>
      <c r="K229" s="15"/>
      <c r="L229" s="42"/>
      <c r="M229" s="29"/>
      <c r="N229" s="16"/>
      <c r="O229" s="14"/>
      <c r="P229" s="13"/>
      <c r="Q229" s="14"/>
      <c r="R229" s="32"/>
      <c r="S229" s="55"/>
      <c r="CJ229" s="67"/>
      <c r="CK229" s="67"/>
      <c r="CL229" s="67"/>
      <c r="CM229" s="67"/>
      <c r="CN229" s="67"/>
      <c r="CO229" s="67"/>
      <c r="CP229" s="67"/>
      <c r="CQ229" s="67"/>
      <c r="CR229" s="68"/>
      <c r="CS229" s="68"/>
      <c r="CT229" s="68"/>
      <c r="CU229" s="68"/>
      <c r="CV229" s="68"/>
      <c r="CW229" s="68"/>
      <c r="CX229" s="68"/>
      <c r="CY229" s="68"/>
      <c r="CZ229" s="68"/>
      <c r="DA229" s="68"/>
      <c r="DB229" s="68"/>
      <c r="DC229" s="68"/>
    </row>
    <row r="230" spans="1:107" ht="12" customHeight="1">
      <c r="A230" s="15"/>
      <c r="B230" s="13"/>
      <c r="C230" s="14"/>
      <c r="D230" s="81"/>
      <c r="E230" s="81"/>
      <c r="F230" s="52"/>
      <c r="G230" s="12"/>
      <c r="H230" s="48"/>
      <c r="I230" s="17"/>
      <c r="J230" s="44"/>
      <c r="K230" s="15"/>
      <c r="L230" s="42"/>
      <c r="M230" s="29"/>
      <c r="N230" s="16"/>
      <c r="O230" s="14"/>
      <c r="P230" s="13"/>
      <c r="Q230" s="14"/>
      <c r="R230" s="32"/>
      <c r="S230" s="55"/>
      <c r="CJ230" s="67"/>
      <c r="CK230" s="67"/>
      <c r="CL230" s="67"/>
      <c r="CM230" s="67"/>
      <c r="CN230" s="67"/>
      <c r="CO230" s="67"/>
      <c r="CP230" s="67"/>
      <c r="CQ230" s="67"/>
      <c r="CR230" s="68"/>
      <c r="CS230" s="68"/>
      <c r="CT230" s="68"/>
      <c r="CU230" s="68"/>
      <c r="CV230" s="68"/>
      <c r="CW230" s="68"/>
      <c r="CX230" s="68"/>
      <c r="CY230" s="68"/>
      <c r="CZ230" s="68"/>
      <c r="DA230" s="68"/>
      <c r="DB230" s="68"/>
      <c r="DC230" s="68"/>
    </row>
    <row r="231" spans="1:107" ht="12" customHeight="1">
      <c r="A231" s="15"/>
      <c r="B231" s="13"/>
      <c r="C231" s="14"/>
      <c r="D231" s="81"/>
      <c r="E231" s="81"/>
      <c r="F231" s="52"/>
      <c r="G231" s="12"/>
      <c r="H231" s="48"/>
      <c r="I231" s="17"/>
      <c r="J231" s="44"/>
      <c r="K231" s="15"/>
      <c r="L231" s="42"/>
      <c r="M231" s="29"/>
      <c r="N231" s="16"/>
      <c r="O231" s="14"/>
      <c r="P231" s="13"/>
      <c r="Q231" s="14"/>
      <c r="R231" s="32"/>
      <c r="S231" s="55"/>
      <c r="CJ231" s="67"/>
      <c r="CK231" s="67"/>
      <c r="CL231" s="67"/>
      <c r="CM231" s="67"/>
      <c r="CN231" s="67"/>
      <c r="CO231" s="67"/>
      <c r="CP231" s="67"/>
      <c r="CQ231" s="67"/>
      <c r="CR231" s="68"/>
      <c r="CS231" s="68"/>
      <c r="CT231" s="68"/>
      <c r="CU231" s="68"/>
      <c r="CV231" s="68"/>
      <c r="CW231" s="68"/>
      <c r="CX231" s="68"/>
      <c r="CY231" s="68"/>
      <c r="CZ231" s="68"/>
      <c r="DA231" s="68"/>
      <c r="DB231" s="68"/>
      <c r="DC231" s="68"/>
    </row>
    <row r="232" spans="1:107" ht="12" customHeight="1">
      <c r="A232" s="15"/>
      <c r="B232" s="13"/>
      <c r="C232" s="14"/>
      <c r="D232" s="81"/>
      <c r="E232" s="81"/>
      <c r="F232" s="52"/>
      <c r="G232" s="12"/>
      <c r="H232" s="48"/>
      <c r="I232" s="17"/>
      <c r="J232" s="44"/>
      <c r="K232" s="15"/>
      <c r="L232" s="42"/>
      <c r="M232" s="29"/>
      <c r="N232" s="16"/>
      <c r="O232" s="14"/>
      <c r="P232" s="13"/>
      <c r="Q232" s="14"/>
      <c r="R232" s="32"/>
      <c r="S232" s="55"/>
      <c r="CJ232" s="67"/>
      <c r="CK232" s="67"/>
      <c r="CL232" s="67"/>
      <c r="CM232" s="67"/>
      <c r="CN232" s="67"/>
      <c r="CO232" s="67"/>
      <c r="CP232" s="67"/>
      <c r="CQ232" s="67"/>
      <c r="CR232" s="68"/>
      <c r="CS232" s="68"/>
      <c r="CT232" s="68"/>
      <c r="CU232" s="68"/>
      <c r="CV232" s="68"/>
      <c r="CW232" s="68"/>
      <c r="CX232" s="68"/>
      <c r="CY232" s="68"/>
      <c r="CZ232" s="68"/>
      <c r="DA232" s="68"/>
      <c r="DB232" s="68"/>
      <c r="DC232" s="68"/>
    </row>
    <row r="233" spans="1:107" ht="12" customHeight="1">
      <c r="A233" s="15"/>
      <c r="B233" s="13"/>
      <c r="C233" s="14"/>
      <c r="D233" s="81"/>
      <c r="E233" s="81"/>
      <c r="F233" s="52"/>
      <c r="G233" s="12"/>
      <c r="H233" s="48"/>
      <c r="I233" s="17"/>
      <c r="J233" s="44"/>
      <c r="K233" s="15"/>
      <c r="L233" s="42"/>
      <c r="M233" s="29"/>
      <c r="N233" s="16"/>
      <c r="O233" s="14"/>
      <c r="P233" s="13"/>
      <c r="Q233" s="14"/>
      <c r="R233" s="32"/>
      <c r="S233" s="55"/>
      <c r="CJ233" s="67"/>
      <c r="CK233" s="67"/>
      <c r="CL233" s="67"/>
      <c r="CM233" s="67"/>
      <c r="CN233" s="67"/>
      <c r="CO233" s="67"/>
      <c r="CP233" s="67"/>
      <c r="CQ233" s="67"/>
      <c r="CR233" s="68"/>
      <c r="CS233" s="68"/>
      <c r="CT233" s="68"/>
      <c r="CU233" s="68"/>
      <c r="CV233" s="68"/>
      <c r="CW233" s="68"/>
      <c r="CX233" s="68"/>
      <c r="CY233" s="68"/>
      <c r="CZ233" s="68"/>
      <c r="DA233" s="68"/>
      <c r="DB233" s="68"/>
      <c r="DC233" s="68"/>
    </row>
    <row r="234" spans="1:107" ht="12" customHeight="1">
      <c r="A234" s="15"/>
      <c r="B234" s="13"/>
      <c r="C234" s="14"/>
      <c r="D234" s="81"/>
      <c r="E234" s="81"/>
      <c r="F234" s="52"/>
      <c r="G234" s="12"/>
      <c r="H234" s="48"/>
      <c r="I234" s="17"/>
      <c r="J234" s="44"/>
      <c r="K234" s="15"/>
      <c r="L234" s="42"/>
      <c r="M234" s="29"/>
      <c r="N234" s="16"/>
      <c r="O234" s="14"/>
      <c r="P234" s="13"/>
      <c r="Q234" s="14"/>
      <c r="R234" s="32"/>
      <c r="S234" s="55"/>
      <c r="CJ234" s="67"/>
      <c r="CK234" s="67"/>
      <c r="CL234" s="67"/>
      <c r="CM234" s="67"/>
      <c r="CN234" s="67"/>
      <c r="CO234" s="67"/>
      <c r="CP234" s="67"/>
      <c r="CQ234" s="67"/>
      <c r="CR234" s="68"/>
      <c r="CS234" s="68"/>
      <c r="CT234" s="68"/>
      <c r="CU234" s="68"/>
      <c r="CV234" s="68"/>
      <c r="CW234" s="68"/>
      <c r="CX234" s="68"/>
      <c r="CY234" s="68"/>
      <c r="CZ234" s="68"/>
      <c r="DA234" s="68"/>
      <c r="DB234" s="68"/>
      <c r="DC234" s="68"/>
    </row>
    <row r="235" spans="1:107" ht="12" customHeight="1">
      <c r="A235" s="15"/>
      <c r="B235" s="13"/>
      <c r="C235" s="14"/>
      <c r="D235" s="81"/>
      <c r="E235" s="81"/>
      <c r="F235" s="52"/>
      <c r="G235" s="12"/>
      <c r="H235" s="48"/>
      <c r="I235" s="17"/>
      <c r="J235" s="44"/>
      <c r="K235" s="15"/>
      <c r="L235" s="42"/>
      <c r="M235" s="29"/>
      <c r="N235" s="16"/>
      <c r="O235" s="14"/>
      <c r="P235" s="13"/>
      <c r="Q235" s="14"/>
      <c r="R235" s="32"/>
      <c r="S235" s="55"/>
      <c r="CJ235" s="67"/>
      <c r="CK235" s="67"/>
      <c r="CL235" s="67"/>
      <c r="CM235" s="67"/>
      <c r="CN235" s="67"/>
      <c r="CO235" s="67"/>
      <c r="CP235" s="67"/>
      <c r="CQ235" s="67"/>
      <c r="CR235" s="68"/>
      <c r="CS235" s="68"/>
      <c r="CT235" s="68"/>
      <c r="CU235" s="68"/>
      <c r="CV235" s="68"/>
      <c r="CW235" s="68"/>
      <c r="CX235" s="68"/>
      <c r="CY235" s="68"/>
      <c r="CZ235" s="68"/>
      <c r="DA235" s="68"/>
      <c r="DB235" s="68"/>
      <c r="DC235" s="68"/>
    </row>
    <row r="236" spans="1:107" ht="12" customHeight="1">
      <c r="A236" s="15"/>
      <c r="B236" s="13"/>
      <c r="C236" s="14"/>
      <c r="D236" s="81"/>
      <c r="E236" s="81"/>
      <c r="F236" s="52"/>
      <c r="G236" s="12"/>
      <c r="H236" s="48"/>
      <c r="I236" s="17"/>
      <c r="J236" s="44"/>
      <c r="K236" s="15"/>
      <c r="L236" s="42"/>
      <c r="M236" s="29"/>
      <c r="N236" s="16"/>
      <c r="O236" s="14"/>
      <c r="P236" s="13"/>
      <c r="Q236" s="14"/>
      <c r="R236" s="32"/>
      <c r="S236" s="55"/>
      <c r="CJ236" s="67"/>
      <c r="CK236" s="67"/>
      <c r="CL236" s="67"/>
      <c r="CM236" s="67"/>
      <c r="CN236" s="67"/>
      <c r="CO236" s="67"/>
      <c r="CP236" s="67"/>
      <c r="CQ236" s="67"/>
      <c r="CR236" s="68"/>
      <c r="CS236" s="68"/>
      <c r="CT236" s="68"/>
      <c r="CU236" s="68"/>
      <c r="CV236" s="68"/>
      <c r="CW236" s="68"/>
      <c r="CX236" s="68"/>
      <c r="CY236" s="68"/>
      <c r="CZ236" s="68"/>
      <c r="DA236" s="68"/>
      <c r="DB236" s="68"/>
      <c r="DC236" s="68"/>
    </row>
    <row r="237" spans="1:107" ht="12" customHeight="1">
      <c r="A237" s="15"/>
      <c r="B237" s="13"/>
      <c r="C237" s="14"/>
      <c r="D237" s="81"/>
      <c r="E237" s="81"/>
      <c r="F237" s="52"/>
      <c r="G237" s="12"/>
      <c r="H237" s="48"/>
      <c r="I237" s="17"/>
      <c r="J237" s="44"/>
      <c r="K237" s="15"/>
      <c r="L237" s="42"/>
      <c r="M237" s="29"/>
      <c r="N237" s="16"/>
      <c r="O237" s="14"/>
      <c r="P237" s="13"/>
      <c r="Q237" s="14"/>
      <c r="R237" s="32"/>
      <c r="S237" s="55"/>
      <c r="CJ237" s="67"/>
      <c r="CK237" s="67"/>
      <c r="CL237" s="67"/>
      <c r="CM237" s="67"/>
      <c r="CN237" s="67"/>
      <c r="CO237" s="67"/>
      <c r="CP237" s="67"/>
      <c r="CQ237" s="67"/>
      <c r="CR237" s="68"/>
      <c r="CS237" s="68"/>
      <c r="CT237" s="68"/>
      <c r="CU237" s="68"/>
      <c r="CV237" s="68"/>
      <c r="CW237" s="68"/>
      <c r="CX237" s="68"/>
      <c r="CY237" s="68"/>
      <c r="CZ237" s="68"/>
      <c r="DA237" s="68"/>
      <c r="DB237" s="68"/>
      <c r="DC237" s="68"/>
    </row>
    <row r="238" spans="1:107" ht="12" customHeight="1">
      <c r="A238" s="15"/>
      <c r="B238" s="13"/>
      <c r="C238" s="14"/>
      <c r="D238" s="81"/>
      <c r="E238" s="81"/>
      <c r="F238" s="52"/>
      <c r="G238" s="12"/>
      <c r="H238" s="48"/>
      <c r="I238" s="17"/>
      <c r="J238" s="44"/>
      <c r="K238" s="15"/>
      <c r="L238" s="42"/>
      <c r="M238" s="29"/>
      <c r="N238" s="16"/>
      <c r="O238" s="14"/>
      <c r="P238" s="13"/>
      <c r="Q238" s="14"/>
      <c r="R238" s="32"/>
      <c r="S238" s="55"/>
      <c r="CJ238" s="67"/>
      <c r="CK238" s="67"/>
      <c r="CL238" s="67"/>
      <c r="CM238" s="67"/>
      <c r="CN238" s="67"/>
      <c r="CO238" s="67"/>
      <c r="CP238" s="67"/>
      <c r="CQ238" s="67"/>
      <c r="CR238" s="68"/>
      <c r="CS238" s="68"/>
      <c r="CT238" s="68"/>
      <c r="CU238" s="68"/>
      <c r="CV238" s="68"/>
      <c r="CW238" s="68"/>
      <c r="CX238" s="68"/>
      <c r="CY238" s="68"/>
      <c r="CZ238" s="68"/>
      <c r="DA238" s="68"/>
      <c r="DB238" s="68"/>
      <c r="DC238" s="68"/>
    </row>
    <row r="239" spans="1:107" ht="12" customHeight="1">
      <c r="A239" s="15"/>
      <c r="B239" s="13"/>
      <c r="C239" s="14"/>
      <c r="D239" s="81"/>
      <c r="E239" s="81"/>
      <c r="F239" s="52"/>
      <c r="G239" s="12"/>
      <c r="H239" s="48"/>
      <c r="I239" s="17"/>
      <c r="J239" s="44"/>
      <c r="K239" s="15"/>
      <c r="L239" s="42"/>
      <c r="M239" s="29"/>
      <c r="N239" s="16"/>
      <c r="O239" s="14"/>
      <c r="P239" s="13"/>
      <c r="Q239" s="14"/>
      <c r="R239" s="32"/>
      <c r="S239" s="55"/>
      <c r="CJ239" s="67"/>
      <c r="CK239" s="67"/>
      <c r="CL239" s="67"/>
      <c r="CM239" s="67"/>
      <c r="CN239" s="67"/>
      <c r="CO239" s="67"/>
      <c r="CP239" s="67"/>
      <c r="CQ239" s="67"/>
      <c r="CR239" s="68"/>
      <c r="CS239" s="68"/>
      <c r="CT239" s="68"/>
      <c r="CU239" s="68"/>
      <c r="CV239" s="68"/>
      <c r="CW239" s="68"/>
      <c r="CX239" s="68"/>
      <c r="CY239" s="68"/>
      <c r="CZ239" s="68"/>
      <c r="DA239" s="68"/>
      <c r="DB239" s="68"/>
      <c r="DC239" s="68"/>
    </row>
    <row r="240" spans="1:107" ht="12" customHeight="1">
      <c r="A240" s="15"/>
      <c r="B240" s="13"/>
      <c r="C240" s="14"/>
      <c r="D240" s="81"/>
      <c r="E240" s="81"/>
      <c r="F240" s="52"/>
      <c r="G240" s="12"/>
      <c r="H240" s="48"/>
      <c r="I240" s="17"/>
      <c r="J240" s="44"/>
      <c r="K240" s="15"/>
      <c r="L240" s="42"/>
      <c r="M240" s="29"/>
      <c r="N240" s="16"/>
      <c r="O240" s="14"/>
      <c r="P240" s="13"/>
      <c r="Q240" s="14"/>
      <c r="R240" s="32"/>
      <c r="S240" s="55"/>
      <c r="CJ240" s="67"/>
      <c r="CK240" s="67"/>
      <c r="CL240" s="67"/>
      <c r="CM240" s="67"/>
      <c r="CN240" s="67"/>
      <c r="CO240" s="67"/>
      <c r="CP240" s="67"/>
      <c r="CQ240" s="67"/>
      <c r="CR240" s="68"/>
      <c r="CS240" s="68"/>
      <c r="CT240" s="68"/>
      <c r="CU240" s="68"/>
      <c r="CV240" s="68"/>
      <c r="CW240" s="68"/>
      <c r="CX240" s="68"/>
      <c r="CY240" s="68"/>
      <c r="CZ240" s="68"/>
      <c r="DA240" s="68"/>
      <c r="DB240" s="68"/>
      <c r="DC240" s="68"/>
    </row>
    <row r="241" spans="1:107" ht="12" customHeight="1">
      <c r="A241" s="15"/>
      <c r="B241" s="13"/>
      <c r="C241" s="14"/>
      <c r="D241" s="81"/>
      <c r="E241" s="81"/>
      <c r="F241" s="52"/>
      <c r="G241" s="12"/>
      <c r="H241" s="48"/>
      <c r="I241" s="17"/>
      <c r="J241" s="44"/>
      <c r="K241" s="15"/>
      <c r="L241" s="42"/>
      <c r="M241" s="29"/>
      <c r="N241" s="16"/>
      <c r="O241" s="14"/>
      <c r="P241" s="13"/>
      <c r="Q241" s="14"/>
      <c r="R241" s="32"/>
      <c r="S241" s="55"/>
      <c r="CJ241" s="67"/>
      <c r="CK241" s="67"/>
      <c r="CL241" s="67"/>
      <c r="CM241" s="67"/>
      <c r="CN241" s="67"/>
      <c r="CO241" s="67"/>
      <c r="CP241" s="67"/>
      <c r="CQ241" s="67"/>
      <c r="CR241" s="68"/>
      <c r="CS241" s="68"/>
      <c r="CT241" s="68"/>
      <c r="CU241" s="68"/>
      <c r="CV241" s="68"/>
      <c r="CW241" s="68"/>
      <c r="CX241" s="68"/>
      <c r="CY241" s="68"/>
      <c r="CZ241" s="68"/>
      <c r="DA241" s="68"/>
      <c r="DB241" s="68"/>
      <c r="DC241" s="68"/>
    </row>
    <row r="242" spans="1:107" ht="12" customHeight="1">
      <c r="A242" s="15"/>
      <c r="B242" s="13"/>
      <c r="C242" s="14"/>
      <c r="D242" s="81"/>
      <c r="E242" s="81"/>
      <c r="F242" s="52"/>
      <c r="G242" s="12"/>
      <c r="H242" s="48"/>
      <c r="I242" s="17"/>
      <c r="J242" s="44"/>
      <c r="K242" s="15"/>
      <c r="L242" s="42"/>
      <c r="M242" s="29"/>
      <c r="N242" s="16"/>
      <c r="O242" s="14"/>
      <c r="P242" s="13"/>
      <c r="Q242" s="14"/>
      <c r="R242" s="32"/>
      <c r="S242" s="55"/>
      <c r="CJ242" s="67"/>
      <c r="CK242" s="67"/>
      <c r="CL242" s="67"/>
      <c r="CM242" s="67"/>
      <c r="CN242" s="67"/>
      <c r="CO242" s="67"/>
      <c r="CP242" s="67"/>
      <c r="CQ242" s="67"/>
      <c r="CR242" s="68"/>
      <c r="CS242" s="68"/>
      <c r="CT242" s="68"/>
      <c r="CU242" s="68"/>
      <c r="CV242" s="68"/>
      <c r="CW242" s="68"/>
      <c r="CX242" s="68"/>
      <c r="CY242" s="68"/>
      <c r="CZ242" s="68"/>
      <c r="DA242" s="68"/>
      <c r="DB242" s="68"/>
      <c r="DC242" s="68"/>
    </row>
    <row r="243" spans="1:107" ht="12" customHeight="1">
      <c r="A243" s="15"/>
      <c r="B243" s="13"/>
      <c r="C243" s="14"/>
      <c r="D243" s="81"/>
      <c r="E243" s="81"/>
      <c r="F243" s="52"/>
      <c r="G243" s="12"/>
      <c r="H243" s="48"/>
      <c r="I243" s="17"/>
      <c r="J243" s="44"/>
      <c r="K243" s="15"/>
      <c r="L243" s="42"/>
      <c r="M243" s="29"/>
      <c r="N243" s="16"/>
      <c r="O243" s="14"/>
      <c r="P243" s="13"/>
      <c r="Q243" s="14"/>
      <c r="R243" s="32"/>
      <c r="S243" s="55"/>
      <c r="CJ243" s="67"/>
      <c r="CK243" s="67"/>
      <c r="CL243" s="67"/>
      <c r="CM243" s="67"/>
      <c r="CN243" s="67"/>
      <c r="CO243" s="67"/>
      <c r="CP243" s="67"/>
      <c r="CQ243" s="67"/>
      <c r="CR243" s="68"/>
      <c r="CS243" s="68"/>
      <c r="CT243" s="68"/>
      <c r="CU243" s="68"/>
      <c r="CV243" s="68"/>
      <c r="CW243" s="68"/>
      <c r="CX243" s="68"/>
      <c r="CY243" s="68"/>
      <c r="CZ243" s="68"/>
      <c r="DA243" s="68"/>
      <c r="DB243" s="68"/>
      <c r="DC243" s="68"/>
    </row>
    <row r="244" spans="1:107" ht="12" customHeight="1">
      <c r="A244" s="15"/>
      <c r="B244" s="13"/>
      <c r="C244" s="14"/>
      <c r="D244" s="81"/>
      <c r="E244" s="81"/>
      <c r="F244" s="52"/>
      <c r="G244" s="12"/>
      <c r="H244" s="48"/>
      <c r="I244" s="17"/>
      <c r="J244" s="44"/>
      <c r="K244" s="15"/>
      <c r="L244" s="42"/>
      <c r="M244" s="29"/>
      <c r="N244" s="16"/>
      <c r="O244" s="14"/>
      <c r="P244" s="13"/>
      <c r="Q244" s="14"/>
      <c r="R244" s="32"/>
      <c r="S244" s="55"/>
      <c r="CJ244" s="67"/>
      <c r="CK244" s="67"/>
      <c r="CL244" s="67"/>
      <c r="CM244" s="67"/>
      <c r="CN244" s="67"/>
      <c r="CO244" s="67"/>
      <c r="CP244" s="67"/>
      <c r="CQ244" s="67"/>
      <c r="CR244" s="68"/>
      <c r="CS244" s="68"/>
      <c r="CT244" s="68"/>
      <c r="CU244" s="68"/>
      <c r="CV244" s="68"/>
      <c r="CW244" s="68"/>
      <c r="CX244" s="68"/>
      <c r="CY244" s="68"/>
      <c r="CZ244" s="68"/>
      <c r="DA244" s="68"/>
      <c r="DB244" s="68"/>
      <c r="DC244" s="68"/>
    </row>
    <row r="245" spans="1:107" ht="12" customHeight="1">
      <c r="A245" s="15"/>
      <c r="B245" s="13"/>
      <c r="C245" s="14"/>
      <c r="D245" s="81"/>
      <c r="E245" s="81"/>
      <c r="F245" s="52"/>
      <c r="G245" s="12"/>
      <c r="H245" s="48"/>
      <c r="I245" s="17"/>
      <c r="J245" s="44"/>
      <c r="K245" s="15"/>
      <c r="L245" s="42"/>
      <c r="M245" s="29"/>
      <c r="N245" s="16"/>
      <c r="O245" s="14"/>
      <c r="P245" s="13"/>
      <c r="Q245" s="14"/>
      <c r="R245" s="32"/>
      <c r="S245" s="55"/>
      <c r="CJ245" s="67"/>
      <c r="CK245" s="67"/>
      <c r="CL245" s="67"/>
      <c r="CM245" s="67"/>
      <c r="CN245" s="67"/>
      <c r="CO245" s="67"/>
      <c r="CP245" s="67"/>
      <c r="CQ245" s="67"/>
      <c r="CR245" s="68"/>
      <c r="CS245" s="68"/>
      <c r="CT245" s="68"/>
      <c r="CU245" s="68"/>
      <c r="CV245" s="68"/>
      <c r="CW245" s="68"/>
      <c r="CX245" s="68"/>
      <c r="CY245" s="68"/>
      <c r="CZ245" s="68"/>
      <c r="DA245" s="68"/>
      <c r="DB245" s="68"/>
      <c r="DC245" s="68"/>
    </row>
    <row r="246" spans="1:107" ht="12" customHeight="1">
      <c r="A246" s="15"/>
      <c r="B246" s="13"/>
      <c r="C246" s="14"/>
      <c r="D246" s="81"/>
      <c r="E246" s="81"/>
      <c r="F246" s="52"/>
      <c r="G246" s="12"/>
      <c r="H246" s="48"/>
      <c r="I246" s="17"/>
      <c r="J246" s="44"/>
      <c r="K246" s="15"/>
      <c r="L246" s="42"/>
      <c r="M246" s="29"/>
      <c r="N246" s="16"/>
      <c r="O246" s="14"/>
      <c r="P246" s="13"/>
      <c r="Q246" s="14"/>
      <c r="R246" s="32"/>
      <c r="S246" s="55"/>
      <c r="CJ246" s="67"/>
      <c r="CK246" s="67"/>
      <c r="CL246" s="67"/>
      <c r="CM246" s="67"/>
      <c r="CN246" s="67"/>
      <c r="CO246" s="67"/>
      <c r="CP246" s="67"/>
      <c r="CQ246" s="67"/>
      <c r="CR246" s="68"/>
      <c r="CS246" s="68"/>
      <c r="CT246" s="68"/>
      <c r="CU246" s="68"/>
      <c r="CV246" s="68"/>
      <c r="CW246" s="68"/>
      <c r="CX246" s="68"/>
      <c r="CY246" s="68"/>
      <c r="CZ246" s="68"/>
      <c r="DA246" s="68"/>
      <c r="DB246" s="68"/>
      <c r="DC246" s="68"/>
    </row>
    <row r="247" spans="1:107" ht="12" customHeight="1">
      <c r="A247" s="15"/>
      <c r="B247" s="13"/>
      <c r="C247" s="14"/>
      <c r="D247" s="81"/>
      <c r="E247" s="81"/>
      <c r="F247" s="52"/>
      <c r="G247" s="12"/>
      <c r="H247" s="48"/>
      <c r="I247" s="17"/>
      <c r="J247" s="44"/>
      <c r="K247" s="15"/>
      <c r="L247" s="42"/>
      <c r="M247" s="29"/>
      <c r="N247" s="16"/>
      <c r="O247" s="14"/>
      <c r="P247" s="13"/>
      <c r="Q247" s="14"/>
      <c r="R247" s="32"/>
      <c r="S247" s="55"/>
      <c r="CJ247" s="67"/>
      <c r="CK247" s="67"/>
      <c r="CL247" s="67"/>
      <c r="CM247" s="67"/>
      <c r="CN247" s="67"/>
      <c r="CO247" s="67"/>
      <c r="CP247" s="67"/>
      <c r="CQ247" s="67"/>
      <c r="CR247" s="68"/>
      <c r="CS247" s="68"/>
      <c r="CT247" s="68"/>
      <c r="CU247" s="68"/>
      <c r="CV247" s="68"/>
      <c r="CW247" s="68"/>
      <c r="CX247" s="68"/>
      <c r="CY247" s="68"/>
      <c r="CZ247" s="68"/>
      <c r="DA247" s="68"/>
      <c r="DB247" s="68"/>
      <c r="DC247" s="68"/>
    </row>
    <row r="248" spans="1:107" ht="12" customHeight="1">
      <c r="A248" s="15"/>
      <c r="B248" s="13"/>
      <c r="C248" s="14"/>
      <c r="D248" s="81"/>
      <c r="E248" s="81"/>
      <c r="F248" s="52"/>
      <c r="G248" s="12"/>
      <c r="H248" s="48"/>
      <c r="I248" s="17"/>
      <c r="J248" s="44"/>
      <c r="K248" s="15"/>
      <c r="L248" s="42"/>
      <c r="M248" s="29"/>
      <c r="N248" s="16"/>
      <c r="O248" s="14"/>
      <c r="P248" s="13"/>
      <c r="Q248" s="14"/>
      <c r="R248" s="32"/>
      <c r="S248" s="55"/>
      <c r="CJ248" s="67"/>
      <c r="CK248" s="67"/>
      <c r="CL248" s="67"/>
      <c r="CM248" s="67"/>
      <c r="CN248" s="67"/>
      <c r="CO248" s="67"/>
      <c r="CP248" s="67"/>
      <c r="CQ248" s="67"/>
      <c r="CR248" s="68"/>
      <c r="CS248" s="68"/>
      <c r="CT248" s="68"/>
      <c r="CU248" s="68"/>
      <c r="CV248" s="68"/>
      <c r="CW248" s="68"/>
      <c r="CX248" s="68"/>
      <c r="CY248" s="68"/>
      <c r="CZ248" s="68"/>
      <c r="DA248" s="68"/>
      <c r="DB248" s="68"/>
      <c r="DC248" s="68"/>
    </row>
    <row r="249" spans="1:107" ht="12" customHeight="1">
      <c r="A249" s="15"/>
      <c r="B249" s="13"/>
      <c r="C249" s="14"/>
      <c r="D249" s="81"/>
      <c r="E249" s="81"/>
      <c r="F249" s="52"/>
      <c r="G249" s="12"/>
      <c r="H249" s="48"/>
      <c r="I249" s="17"/>
      <c r="J249" s="44"/>
      <c r="K249" s="15"/>
      <c r="L249" s="42"/>
      <c r="M249" s="29"/>
      <c r="N249" s="16"/>
      <c r="O249" s="14"/>
      <c r="P249" s="13"/>
      <c r="Q249" s="14"/>
      <c r="R249" s="32"/>
      <c r="S249" s="55"/>
      <c r="CJ249" s="67"/>
      <c r="CK249" s="67"/>
      <c r="CL249" s="67"/>
      <c r="CM249" s="67"/>
      <c r="CN249" s="67"/>
      <c r="CO249" s="67"/>
      <c r="CP249" s="67"/>
      <c r="CQ249" s="67"/>
      <c r="CR249" s="68"/>
      <c r="CS249" s="68"/>
      <c r="CT249" s="68"/>
      <c r="CU249" s="68"/>
      <c r="CV249" s="68"/>
      <c r="CW249" s="68"/>
      <c r="CX249" s="68"/>
      <c r="CY249" s="68"/>
      <c r="CZ249" s="68"/>
      <c r="DA249" s="68"/>
      <c r="DB249" s="68"/>
      <c r="DC249" s="68"/>
    </row>
    <row r="250" spans="1:107" ht="12" customHeight="1">
      <c r="A250" s="15"/>
      <c r="B250" s="13"/>
      <c r="C250" s="14"/>
      <c r="D250" s="81"/>
      <c r="E250" s="81"/>
      <c r="F250" s="52"/>
      <c r="G250" s="12"/>
      <c r="H250" s="48"/>
      <c r="I250" s="17"/>
      <c r="J250" s="44"/>
      <c r="K250" s="15"/>
      <c r="L250" s="42"/>
      <c r="M250" s="29"/>
      <c r="N250" s="16"/>
      <c r="O250" s="14"/>
      <c r="P250" s="13"/>
      <c r="Q250" s="14"/>
      <c r="R250" s="32"/>
      <c r="S250" s="55"/>
      <c r="CJ250" s="67"/>
      <c r="CK250" s="67"/>
      <c r="CL250" s="67"/>
      <c r="CM250" s="67"/>
      <c r="CN250" s="67"/>
      <c r="CO250" s="67"/>
      <c r="CP250" s="67"/>
      <c r="CQ250" s="67"/>
      <c r="CR250" s="68"/>
      <c r="CS250" s="68"/>
      <c r="CT250" s="68"/>
      <c r="CU250" s="68"/>
      <c r="CV250" s="68"/>
      <c r="CW250" s="68"/>
      <c r="CX250" s="68"/>
      <c r="CY250" s="68"/>
      <c r="CZ250" s="68"/>
      <c r="DA250" s="68"/>
      <c r="DB250" s="68"/>
      <c r="DC250" s="68"/>
    </row>
    <row r="251" spans="1:107" ht="12" customHeight="1">
      <c r="A251" s="15"/>
      <c r="B251" s="13"/>
      <c r="C251" s="14"/>
      <c r="D251" s="81"/>
      <c r="E251" s="81"/>
      <c r="F251" s="52"/>
      <c r="G251" s="12"/>
      <c r="H251" s="48"/>
      <c r="I251" s="17"/>
      <c r="J251" s="44"/>
      <c r="K251" s="15"/>
      <c r="L251" s="42"/>
      <c r="M251" s="29"/>
      <c r="N251" s="16"/>
      <c r="O251" s="14"/>
      <c r="P251" s="13"/>
      <c r="Q251" s="14"/>
      <c r="R251" s="32"/>
      <c r="S251" s="55"/>
      <c r="CJ251" s="67"/>
      <c r="CK251" s="67"/>
      <c r="CL251" s="67"/>
      <c r="CM251" s="67"/>
      <c r="CN251" s="67"/>
      <c r="CO251" s="67"/>
      <c r="CP251" s="67"/>
      <c r="CQ251" s="67"/>
      <c r="CR251" s="68"/>
      <c r="CS251" s="68"/>
      <c r="CT251" s="68"/>
      <c r="CU251" s="68"/>
      <c r="CV251" s="68"/>
      <c r="CW251" s="68"/>
      <c r="CX251" s="68"/>
      <c r="CY251" s="68"/>
      <c r="CZ251" s="68"/>
      <c r="DA251" s="68"/>
      <c r="DB251" s="68"/>
      <c r="DC251" s="68"/>
    </row>
    <row r="252" spans="1:107" ht="12" customHeight="1">
      <c r="A252" s="15"/>
      <c r="B252" s="13"/>
      <c r="C252" s="14"/>
      <c r="D252" s="81"/>
      <c r="E252" s="81"/>
      <c r="F252" s="52"/>
      <c r="G252" s="12"/>
      <c r="H252" s="48"/>
      <c r="I252" s="17"/>
      <c r="J252" s="44"/>
      <c r="K252" s="15"/>
      <c r="L252" s="42"/>
      <c r="M252" s="29"/>
      <c r="N252" s="16"/>
      <c r="O252" s="14"/>
      <c r="P252" s="13"/>
      <c r="Q252" s="14"/>
      <c r="R252" s="32"/>
      <c r="S252" s="55"/>
      <c r="CJ252" s="67"/>
      <c r="CK252" s="67"/>
      <c r="CL252" s="67"/>
      <c r="CM252" s="67"/>
      <c r="CN252" s="67"/>
      <c r="CO252" s="67"/>
      <c r="CP252" s="67"/>
      <c r="CQ252" s="67"/>
      <c r="CR252" s="68"/>
      <c r="CS252" s="68"/>
      <c r="CT252" s="68"/>
      <c r="CU252" s="68"/>
      <c r="CV252" s="68"/>
      <c r="CW252" s="68"/>
      <c r="CX252" s="68"/>
      <c r="CY252" s="68"/>
      <c r="CZ252" s="68"/>
      <c r="DA252" s="68"/>
      <c r="DB252" s="68"/>
      <c r="DC252" s="68"/>
    </row>
    <row r="253" spans="1:107" ht="12" customHeight="1">
      <c r="A253" s="15"/>
      <c r="B253" s="13"/>
      <c r="C253" s="14"/>
      <c r="D253" s="81"/>
      <c r="E253" s="81"/>
      <c r="F253" s="52"/>
      <c r="G253" s="12"/>
      <c r="H253" s="48"/>
      <c r="I253" s="17"/>
      <c r="J253" s="44"/>
      <c r="K253" s="15"/>
      <c r="L253" s="42"/>
      <c r="M253" s="29"/>
      <c r="N253" s="16"/>
      <c r="O253" s="14"/>
      <c r="P253" s="13"/>
      <c r="Q253" s="14"/>
      <c r="R253" s="32"/>
      <c r="S253" s="55"/>
      <c r="CJ253" s="67"/>
      <c r="CK253" s="67"/>
      <c r="CL253" s="67"/>
      <c r="CM253" s="67"/>
      <c r="CN253" s="67"/>
      <c r="CO253" s="67"/>
      <c r="CP253" s="67"/>
      <c r="CQ253" s="67"/>
      <c r="CR253" s="68"/>
      <c r="CS253" s="68"/>
      <c r="CT253" s="68"/>
      <c r="CU253" s="68"/>
      <c r="CV253" s="68"/>
      <c r="CW253" s="68"/>
      <c r="CX253" s="68"/>
      <c r="CY253" s="68"/>
      <c r="CZ253" s="68"/>
      <c r="DA253" s="68"/>
      <c r="DB253" s="68"/>
      <c r="DC253" s="68"/>
    </row>
    <row r="254" spans="1:107" ht="12" customHeight="1">
      <c r="A254" s="15"/>
      <c r="B254" s="13"/>
      <c r="C254" s="14"/>
      <c r="D254" s="81"/>
      <c r="E254" s="81"/>
      <c r="F254" s="52"/>
      <c r="G254" s="12"/>
      <c r="H254" s="48"/>
      <c r="I254" s="17"/>
      <c r="J254" s="44"/>
      <c r="K254" s="15"/>
      <c r="L254" s="42"/>
      <c r="M254" s="29"/>
      <c r="N254" s="16"/>
      <c r="O254" s="14"/>
      <c r="P254" s="13"/>
      <c r="Q254" s="14"/>
      <c r="R254" s="32"/>
      <c r="S254" s="55"/>
      <c r="CJ254" s="67"/>
      <c r="CK254" s="67"/>
      <c r="CL254" s="67"/>
      <c r="CM254" s="67"/>
      <c r="CN254" s="67"/>
      <c r="CO254" s="67"/>
      <c r="CP254" s="67"/>
      <c r="CQ254" s="67"/>
      <c r="CR254" s="68"/>
      <c r="CS254" s="68"/>
      <c r="CT254" s="68"/>
      <c r="CU254" s="68"/>
      <c r="CV254" s="68"/>
      <c r="CW254" s="68"/>
      <c r="CX254" s="68"/>
      <c r="CY254" s="68"/>
      <c r="CZ254" s="68"/>
      <c r="DA254" s="68"/>
      <c r="DB254" s="68"/>
      <c r="DC254" s="68"/>
    </row>
    <row r="255" spans="1:107" ht="12" customHeight="1">
      <c r="A255" s="15"/>
      <c r="B255" s="13"/>
      <c r="C255" s="14"/>
      <c r="D255" s="81"/>
      <c r="E255" s="81"/>
      <c r="F255" s="52"/>
      <c r="G255" s="12"/>
      <c r="H255" s="48"/>
      <c r="I255" s="17"/>
      <c r="J255" s="44"/>
      <c r="K255" s="15"/>
      <c r="L255" s="42"/>
      <c r="M255" s="29"/>
      <c r="N255" s="16"/>
      <c r="O255" s="14"/>
      <c r="P255" s="13"/>
      <c r="Q255" s="14"/>
      <c r="R255" s="32"/>
      <c r="S255" s="55"/>
      <c r="CJ255" s="67"/>
      <c r="CK255" s="67"/>
      <c r="CL255" s="67"/>
      <c r="CM255" s="67"/>
      <c r="CN255" s="67"/>
      <c r="CO255" s="67"/>
      <c r="CP255" s="67"/>
      <c r="CQ255" s="67"/>
      <c r="CR255" s="68"/>
      <c r="CS255" s="68"/>
      <c r="CT255" s="68"/>
      <c r="CU255" s="68"/>
      <c r="CV255" s="68"/>
      <c r="CW255" s="68"/>
      <c r="CX255" s="68"/>
      <c r="CY255" s="68"/>
      <c r="CZ255" s="68"/>
      <c r="DA255" s="68"/>
      <c r="DB255" s="68"/>
      <c r="DC255" s="68"/>
    </row>
    <row r="256" spans="1:107" ht="12" customHeight="1">
      <c r="A256" s="15"/>
      <c r="B256" s="13"/>
      <c r="C256" s="14"/>
      <c r="D256" s="81"/>
      <c r="E256" s="81"/>
      <c r="F256" s="52"/>
      <c r="G256" s="12"/>
      <c r="H256" s="48"/>
      <c r="I256" s="17"/>
      <c r="J256" s="44"/>
      <c r="K256" s="15"/>
      <c r="L256" s="42"/>
      <c r="M256" s="29"/>
      <c r="N256" s="16"/>
      <c r="O256" s="14"/>
      <c r="P256" s="13"/>
      <c r="Q256" s="14"/>
      <c r="R256" s="32"/>
      <c r="S256" s="55"/>
      <c r="CJ256" s="67"/>
      <c r="CK256" s="67"/>
      <c r="CL256" s="67"/>
      <c r="CM256" s="67"/>
      <c r="CN256" s="67"/>
      <c r="CO256" s="67"/>
      <c r="CP256" s="67"/>
      <c r="CQ256" s="67"/>
      <c r="CR256" s="68"/>
      <c r="CS256" s="68"/>
      <c r="CT256" s="68"/>
      <c r="CU256" s="68"/>
      <c r="CV256" s="68"/>
      <c r="CW256" s="68"/>
      <c r="CX256" s="68"/>
      <c r="CY256" s="68"/>
      <c r="CZ256" s="68"/>
      <c r="DA256" s="68"/>
      <c r="DB256" s="68"/>
      <c r="DC256" s="68"/>
    </row>
    <row r="257" spans="1:107" ht="12" customHeight="1">
      <c r="A257" s="15"/>
      <c r="B257" s="13"/>
      <c r="C257" s="14"/>
      <c r="D257" s="81"/>
      <c r="E257" s="81"/>
      <c r="F257" s="52"/>
      <c r="G257" s="12"/>
      <c r="H257" s="48"/>
      <c r="I257" s="17"/>
      <c r="J257" s="44"/>
      <c r="K257" s="15"/>
      <c r="L257" s="42"/>
      <c r="M257" s="29"/>
      <c r="N257" s="16"/>
      <c r="O257" s="14"/>
      <c r="P257" s="13"/>
      <c r="Q257" s="14"/>
      <c r="R257" s="32"/>
      <c r="S257" s="55"/>
      <c r="CJ257" s="67"/>
      <c r="CK257" s="67"/>
      <c r="CL257" s="67"/>
      <c r="CM257" s="67"/>
      <c r="CN257" s="67"/>
      <c r="CO257" s="67"/>
      <c r="CP257" s="67"/>
      <c r="CQ257" s="67"/>
      <c r="CR257" s="68"/>
      <c r="CS257" s="68"/>
      <c r="CT257" s="68"/>
      <c r="CU257" s="68"/>
      <c r="CV257" s="68"/>
      <c r="CW257" s="68"/>
      <c r="CX257" s="68"/>
      <c r="CY257" s="68"/>
      <c r="CZ257" s="68"/>
      <c r="DA257" s="68"/>
      <c r="DB257" s="68"/>
      <c r="DC257" s="68"/>
    </row>
    <row r="258" spans="1:107" ht="12" customHeight="1">
      <c r="A258" s="15"/>
      <c r="B258" s="13"/>
      <c r="C258" s="14"/>
      <c r="D258" s="81"/>
      <c r="E258" s="81"/>
      <c r="F258" s="52"/>
      <c r="G258" s="12"/>
      <c r="H258" s="48"/>
      <c r="I258" s="17"/>
      <c r="J258" s="44"/>
      <c r="K258" s="15"/>
      <c r="L258" s="42"/>
      <c r="M258" s="29"/>
      <c r="N258" s="16"/>
      <c r="O258" s="14"/>
      <c r="P258" s="13"/>
      <c r="Q258" s="14"/>
      <c r="R258" s="32"/>
      <c r="S258" s="55"/>
      <c r="CJ258" s="67"/>
      <c r="CK258" s="67"/>
      <c r="CL258" s="67"/>
      <c r="CM258" s="67"/>
      <c r="CN258" s="67"/>
      <c r="CO258" s="67"/>
      <c r="CP258" s="67"/>
      <c r="CQ258" s="67"/>
      <c r="CR258" s="68"/>
      <c r="CS258" s="68"/>
      <c r="CT258" s="68"/>
      <c r="CU258" s="68"/>
      <c r="CV258" s="68"/>
      <c r="CW258" s="68"/>
      <c r="CX258" s="68"/>
      <c r="CY258" s="68"/>
      <c r="CZ258" s="68"/>
      <c r="DA258" s="68"/>
      <c r="DB258" s="68"/>
      <c r="DC258" s="68"/>
    </row>
    <row r="259" spans="1:107" ht="12" customHeight="1">
      <c r="A259" s="15"/>
      <c r="B259" s="13"/>
      <c r="C259" s="14"/>
      <c r="D259" s="81"/>
      <c r="E259" s="81"/>
      <c r="F259" s="52"/>
      <c r="G259" s="12"/>
      <c r="H259" s="48"/>
      <c r="I259" s="17"/>
      <c r="J259" s="44"/>
      <c r="K259" s="15"/>
      <c r="L259" s="42"/>
      <c r="M259" s="29"/>
      <c r="N259" s="16"/>
      <c r="O259" s="14"/>
      <c r="P259" s="13"/>
      <c r="Q259" s="14"/>
      <c r="R259" s="32"/>
      <c r="S259" s="55"/>
      <c r="CJ259" s="67"/>
      <c r="CK259" s="67"/>
      <c r="CL259" s="67"/>
      <c r="CM259" s="67"/>
      <c r="CN259" s="67"/>
      <c r="CO259" s="67"/>
      <c r="CP259" s="67"/>
      <c r="CQ259" s="67"/>
      <c r="CR259" s="68"/>
      <c r="CS259" s="68"/>
      <c r="CT259" s="68"/>
      <c r="CU259" s="68"/>
      <c r="CV259" s="68"/>
      <c r="CW259" s="68"/>
      <c r="CX259" s="68"/>
      <c r="CY259" s="68"/>
      <c r="CZ259" s="68"/>
      <c r="DA259" s="68"/>
      <c r="DB259" s="68"/>
      <c r="DC259" s="68"/>
    </row>
    <row r="260" spans="1:107" ht="12" customHeight="1">
      <c r="A260" s="15"/>
      <c r="B260" s="13"/>
      <c r="C260" s="14"/>
      <c r="D260" s="81"/>
      <c r="E260" s="81"/>
      <c r="F260" s="52"/>
      <c r="G260" s="12"/>
      <c r="H260" s="48"/>
      <c r="I260" s="17"/>
      <c r="J260" s="44"/>
      <c r="K260" s="15"/>
      <c r="L260" s="42"/>
      <c r="M260" s="29"/>
      <c r="N260" s="16"/>
      <c r="O260" s="14"/>
      <c r="P260" s="13"/>
      <c r="Q260" s="14"/>
      <c r="R260" s="32"/>
      <c r="S260" s="55"/>
      <c r="CJ260" s="67"/>
      <c r="CK260" s="67"/>
      <c r="CL260" s="67"/>
      <c r="CM260" s="67"/>
      <c r="CN260" s="67"/>
      <c r="CO260" s="67"/>
      <c r="CP260" s="67"/>
      <c r="CQ260" s="67"/>
      <c r="CR260" s="68"/>
      <c r="CS260" s="68"/>
      <c r="CT260" s="68"/>
      <c r="CU260" s="68"/>
      <c r="CV260" s="68"/>
      <c r="CW260" s="68"/>
      <c r="CX260" s="68"/>
      <c r="CY260" s="68"/>
      <c r="CZ260" s="68"/>
      <c r="DA260" s="68"/>
      <c r="DB260" s="68"/>
      <c r="DC260" s="68"/>
    </row>
    <row r="261" spans="1:107" ht="12" customHeight="1">
      <c r="A261" s="15"/>
      <c r="B261" s="13"/>
      <c r="C261" s="14"/>
      <c r="D261" s="81"/>
      <c r="E261" s="81"/>
      <c r="F261" s="52"/>
      <c r="G261" s="12"/>
      <c r="H261" s="48"/>
      <c r="I261" s="17"/>
      <c r="J261" s="44"/>
      <c r="K261" s="15"/>
      <c r="L261" s="42"/>
      <c r="M261" s="29"/>
      <c r="N261" s="16"/>
      <c r="O261" s="14"/>
      <c r="P261" s="13"/>
      <c r="Q261" s="14"/>
      <c r="R261" s="32"/>
      <c r="S261" s="55"/>
      <c r="CJ261" s="67"/>
      <c r="CK261" s="67"/>
      <c r="CL261" s="67"/>
      <c r="CM261" s="67"/>
      <c r="CN261" s="67"/>
      <c r="CO261" s="67"/>
      <c r="CP261" s="67"/>
      <c r="CQ261" s="67"/>
      <c r="CR261" s="68"/>
      <c r="CS261" s="68"/>
      <c r="CT261" s="68"/>
      <c r="CU261" s="68"/>
      <c r="CV261" s="68"/>
      <c r="CW261" s="68"/>
      <c r="CX261" s="68"/>
      <c r="CY261" s="68"/>
      <c r="CZ261" s="68"/>
      <c r="DA261" s="68"/>
      <c r="DB261" s="68"/>
      <c r="DC261" s="68"/>
    </row>
    <row r="262" spans="1:107" ht="12" customHeight="1">
      <c r="A262" s="15"/>
      <c r="B262" s="13"/>
      <c r="C262" s="14"/>
      <c r="D262" s="81"/>
      <c r="E262" s="81"/>
      <c r="F262" s="52"/>
      <c r="G262" s="12"/>
      <c r="H262" s="48"/>
      <c r="I262" s="17"/>
      <c r="J262" s="44"/>
      <c r="K262" s="15"/>
      <c r="L262" s="42"/>
      <c r="M262" s="29"/>
      <c r="N262" s="16"/>
      <c r="O262" s="14"/>
      <c r="P262" s="13"/>
      <c r="Q262" s="14"/>
      <c r="R262" s="32"/>
      <c r="S262" s="55"/>
      <c r="CJ262" s="67"/>
      <c r="CK262" s="67"/>
      <c r="CL262" s="67"/>
      <c r="CM262" s="67"/>
      <c r="CN262" s="67"/>
      <c r="CO262" s="67"/>
      <c r="CP262" s="67"/>
      <c r="CQ262" s="67"/>
      <c r="CR262" s="68"/>
      <c r="CS262" s="68"/>
      <c r="CT262" s="68"/>
      <c r="CU262" s="68"/>
      <c r="CV262" s="68"/>
      <c r="CW262" s="68"/>
      <c r="CX262" s="68"/>
      <c r="CY262" s="68"/>
      <c r="CZ262" s="68"/>
      <c r="DA262" s="68"/>
      <c r="DB262" s="68"/>
      <c r="DC262" s="68"/>
    </row>
    <row r="263" spans="1:107" ht="12" customHeight="1">
      <c r="A263" s="15"/>
      <c r="B263" s="13"/>
      <c r="C263" s="14"/>
      <c r="D263" s="81"/>
      <c r="E263" s="81"/>
      <c r="F263" s="52"/>
      <c r="G263" s="12"/>
      <c r="H263" s="48"/>
      <c r="I263" s="17"/>
      <c r="J263" s="44"/>
      <c r="K263" s="15"/>
      <c r="L263" s="42"/>
      <c r="M263" s="29"/>
      <c r="N263" s="16"/>
      <c r="O263" s="14"/>
      <c r="P263" s="13"/>
      <c r="Q263" s="14"/>
      <c r="R263" s="32"/>
      <c r="S263" s="55"/>
      <c r="CJ263" s="67"/>
      <c r="CK263" s="67"/>
      <c r="CL263" s="67"/>
      <c r="CM263" s="67"/>
      <c r="CN263" s="67"/>
      <c r="CO263" s="67"/>
      <c r="CP263" s="67"/>
      <c r="CQ263" s="67"/>
      <c r="CR263" s="68"/>
      <c r="CS263" s="68"/>
      <c r="CT263" s="68"/>
      <c r="CU263" s="68"/>
      <c r="CV263" s="68"/>
      <c r="CW263" s="68"/>
      <c r="CX263" s="68"/>
      <c r="CY263" s="68"/>
      <c r="CZ263" s="68"/>
      <c r="DA263" s="68"/>
      <c r="DB263" s="68"/>
      <c r="DC263" s="68"/>
    </row>
    <row r="264" spans="1:107" ht="12" customHeight="1">
      <c r="A264" s="15"/>
      <c r="B264" s="13"/>
      <c r="C264" s="14"/>
      <c r="D264" s="81"/>
      <c r="E264" s="81"/>
      <c r="F264" s="52"/>
      <c r="G264" s="12"/>
      <c r="H264" s="48"/>
      <c r="I264" s="17"/>
      <c r="J264" s="44"/>
      <c r="K264" s="15"/>
      <c r="L264" s="42"/>
      <c r="M264" s="29"/>
      <c r="N264" s="16"/>
      <c r="O264" s="14"/>
      <c r="P264" s="13"/>
      <c r="Q264" s="14"/>
      <c r="R264" s="32"/>
      <c r="S264" s="55"/>
      <c r="CJ264" s="67"/>
      <c r="CK264" s="67"/>
      <c r="CL264" s="67"/>
      <c r="CM264" s="67"/>
      <c r="CN264" s="67"/>
      <c r="CO264" s="67"/>
      <c r="CP264" s="67"/>
      <c r="CQ264" s="67"/>
      <c r="CR264" s="68"/>
      <c r="CS264" s="68"/>
      <c r="CT264" s="68"/>
      <c r="CU264" s="68"/>
      <c r="CV264" s="68"/>
      <c r="CW264" s="68"/>
      <c r="CX264" s="68"/>
      <c r="CY264" s="68"/>
      <c r="CZ264" s="68"/>
      <c r="DA264" s="68"/>
      <c r="DB264" s="68"/>
      <c r="DC264" s="68"/>
    </row>
    <row r="265" spans="1:107" ht="12" customHeight="1">
      <c r="A265" s="15"/>
      <c r="B265" s="13"/>
      <c r="C265" s="14"/>
      <c r="D265" s="81"/>
      <c r="E265" s="81"/>
      <c r="F265" s="52"/>
      <c r="G265" s="12"/>
      <c r="H265" s="48"/>
      <c r="I265" s="17"/>
      <c r="J265" s="44"/>
      <c r="K265" s="15"/>
      <c r="L265" s="42"/>
      <c r="M265" s="29"/>
      <c r="N265" s="16"/>
      <c r="O265" s="14"/>
      <c r="P265" s="13"/>
      <c r="Q265" s="14"/>
      <c r="R265" s="32"/>
      <c r="S265" s="55"/>
      <c r="CJ265" s="67"/>
      <c r="CK265" s="67"/>
      <c r="CL265" s="67"/>
      <c r="CM265" s="67"/>
      <c r="CN265" s="67"/>
      <c r="CO265" s="67"/>
      <c r="CP265" s="67"/>
      <c r="CQ265" s="67"/>
      <c r="CR265" s="68"/>
      <c r="CS265" s="68"/>
      <c r="CT265" s="68"/>
      <c r="CU265" s="68"/>
      <c r="CV265" s="68"/>
      <c r="CW265" s="68"/>
      <c r="CX265" s="68"/>
      <c r="CY265" s="68"/>
      <c r="CZ265" s="68"/>
      <c r="DA265" s="68"/>
      <c r="DB265" s="68"/>
      <c r="DC265" s="68"/>
    </row>
    <row r="266" spans="1:107" ht="12" customHeight="1">
      <c r="A266" s="15"/>
      <c r="B266" s="13"/>
      <c r="C266" s="14"/>
      <c r="D266" s="81"/>
      <c r="E266" s="81"/>
      <c r="F266" s="52"/>
      <c r="G266" s="12"/>
      <c r="H266" s="48"/>
      <c r="I266" s="17"/>
      <c r="J266" s="44"/>
      <c r="K266" s="15"/>
      <c r="L266" s="42"/>
      <c r="M266" s="29"/>
      <c r="N266" s="16"/>
      <c r="O266" s="14"/>
      <c r="P266" s="13"/>
      <c r="Q266" s="14"/>
      <c r="R266" s="32"/>
      <c r="S266" s="55"/>
      <c r="CJ266" s="67"/>
      <c r="CK266" s="67"/>
      <c r="CL266" s="67"/>
      <c r="CM266" s="67"/>
      <c r="CN266" s="67"/>
      <c r="CO266" s="67"/>
      <c r="CP266" s="67"/>
      <c r="CQ266" s="67"/>
      <c r="CR266" s="68"/>
      <c r="CS266" s="68"/>
      <c r="CT266" s="68"/>
      <c r="CU266" s="68"/>
      <c r="CV266" s="68"/>
      <c r="CW266" s="68"/>
      <c r="CX266" s="68"/>
      <c r="CY266" s="68"/>
      <c r="CZ266" s="68"/>
      <c r="DA266" s="68"/>
      <c r="DB266" s="68"/>
      <c r="DC266" s="68"/>
    </row>
    <row r="267" spans="1:107" ht="12" customHeight="1">
      <c r="A267" s="15"/>
      <c r="B267" s="13"/>
      <c r="C267" s="14"/>
      <c r="D267" s="81"/>
      <c r="E267" s="81"/>
      <c r="F267" s="52"/>
      <c r="G267" s="12"/>
      <c r="H267" s="48"/>
      <c r="I267" s="17"/>
      <c r="J267" s="44"/>
      <c r="K267" s="15"/>
      <c r="L267" s="42"/>
      <c r="M267" s="29"/>
      <c r="N267" s="16"/>
      <c r="O267" s="14"/>
      <c r="P267" s="13"/>
      <c r="Q267" s="14"/>
      <c r="R267" s="32"/>
      <c r="S267" s="55"/>
      <c r="CJ267" s="67"/>
      <c r="CK267" s="67"/>
      <c r="CL267" s="67"/>
      <c r="CM267" s="67"/>
      <c r="CN267" s="67"/>
      <c r="CO267" s="67"/>
      <c r="CP267" s="67"/>
      <c r="CQ267" s="67"/>
      <c r="CR267" s="68"/>
      <c r="CS267" s="68"/>
      <c r="CT267" s="68"/>
      <c r="CU267" s="68"/>
      <c r="CV267" s="68"/>
      <c r="CW267" s="68"/>
      <c r="CX267" s="68"/>
      <c r="CY267" s="68"/>
      <c r="CZ267" s="68"/>
      <c r="DA267" s="68"/>
      <c r="DB267" s="68"/>
      <c r="DC267" s="68"/>
    </row>
    <row r="268" spans="1:107" ht="12" customHeight="1">
      <c r="A268" s="15"/>
      <c r="B268" s="13"/>
      <c r="C268" s="14"/>
      <c r="D268" s="81"/>
      <c r="E268" s="81"/>
      <c r="F268" s="52"/>
      <c r="G268" s="12"/>
      <c r="H268" s="48"/>
      <c r="I268" s="17"/>
      <c r="J268" s="44"/>
      <c r="K268" s="15"/>
      <c r="L268" s="42"/>
      <c r="M268" s="29"/>
      <c r="N268" s="16"/>
      <c r="O268" s="14"/>
      <c r="P268" s="13"/>
      <c r="Q268" s="14"/>
      <c r="R268" s="32"/>
      <c r="S268" s="55"/>
      <c r="CJ268" s="67"/>
      <c r="CK268" s="67"/>
      <c r="CL268" s="67"/>
      <c r="CM268" s="67"/>
      <c r="CN268" s="67"/>
      <c r="CO268" s="67"/>
      <c r="CP268" s="67"/>
      <c r="CQ268" s="67"/>
      <c r="CR268" s="68"/>
      <c r="CS268" s="68"/>
      <c r="CT268" s="68"/>
      <c r="CU268" s="68"/>
      <c r="CV268" s="68"/>
      <c r="CW268" s="68"/>
      <c r="CX268" s="68"/>
      <c r="CY268" s="68"/>
      <c r="CZ268" s="68"/>
      <c r="DA268" s="68"/>
      <c r="DB268" s="68"/>
      <c r="DC268" s="68"/>
    </row>
    <row r="269" spans="1:107" ht="12" customHeight="1">
      <c r="A269" s="15"/>
      <c r="B269" s="13"/>
      <c r="C269" s="14"/>
      <c r="D269" s="81"/>
      <c r="E269" s="81"/>
      <c r="F269" s="52"/>
      <c r="G269" s="12"/>
      <c r="H269" s="48"/>
      <c r="I269" s="17"/>
      <c r="J269" s="44"/>
      <c r="K269" s="15"/>
      <c r="L269" s="42"/>
      <c r="M269" s="29"/>
      <c r="N269" s="16"/>
      <c r="O269" s="14"/>
      <c r="P269" s="13"/>
      <c r="Q269" s="14"/>
      <c r="R269" s="32"/>
      <c r="S269" s="55"/>
      <c r="CJ269" s="67"/>
      <c r="CK269" s="67"/>
      <c r="CL269" s="67"/>
      <c r="CM269" s="67"/>
      <c r="CN269" s="67"/>
      <c r="CO269" s="67"/>
      <c r="CP269" s="67"/>
      <c r="CQ269" s="67"/>
      <c r="CR269" s="68"/>
      <c r="CS269" s="68"/>
      <c r="CT269" s="68"/>
      <c r="CU269" s="68"/>
      <c r="CV269" s="68"/>
      <c r="CW269" s="68"/>
      <c r="CX269" s="68"/>
      <c r="CY269" s="68"/>
      <c r="CZ269" s="68"/>
      <c r="DA269" s="68"/>
      <c r="DB269" s="68"/>
      <c r="DC269" s="68"/>
    </row>
    <row r="270" spans="1:107" ht="12" customHeight="1">
      <c r="A270" s="15"/>
      <c r="B270" s="13"/>
      <c r="C270" s="14"/>
      <c r="D270" s="81"/>
      <c r="E270" s="81"/>
      <c r="F270" s="52"/>
      <c r="G270" s="12"/>
      <c r="H270" s="48"/>
      <c r="I270" s="17"/>
      <c r="J270" s="44"/>
      <c r="K270" s="15"/>
      <c r="L270" s="42"/>
      <c r="M270" s="29"/>
      <c r="N270" s="16"/>
      <c r="O270" s="14"/>
      <c r="P270" s="13"/>
      <c r="Q270" s="14"/>
      <c r="R270" s="32"/>
      <c r="S270" s="55"/>
      <c r="CJ270" s="67"/>
      <c r="CK270" s="67"/>
      <c r="CL270" s="67"/>
      <c r="CM270" s="67"/>
      <c r="CN270" s="67"/>
      <c r="CO270" s="67"/>
      <c r="CP270" s="67"/>
      <c r="CQ270" s="67"/>
      <c r="CR270" s="68"/>
      <c r="CS270" s="68"/>
      <c r="CT270" s="68"/>
      <c r="CU270" s="68"/>
      <c r="CV270" s="68"/>
      <c r="CW270" s="68"/>
      <c r="CX270" s="68"/>
      <c r="CY270" s="68"/>
      <c r="CZ270" s="68"/>
      <c r="DA270" s="68"/>
      <c r="DB270" s="68"/>
      <c r="DC270" s="68"/>
    </row>
    <row r="271" spans="1:107" ht="12" customHeight="1">
      <c r="A271" s="15"/>
      <c r="B271" s="13"/>
      <c r="C271" s="14"/>
      <c r="D271" s="81"/>
      <c r="E271" s="81"/>
      <c r="F271" s="52"/>
      <c r="G271" s="12"/>
      <c r="H271" s="48"/>
      <c r="I271" s="17"/>
      <c r="J271" s="44"/>
      <c r="K271" s="15"/>
      <c r="L271" s="42"/>
      <c r="M271" s="29"/>
      <c r="N271" s="16"/>
      <c r="O271" s="14"/>
      <c r="P271" s="13"/>
      <c r="Q271" s="14"/>
      <c r="R271" s="32"/>
      <c r="S271" s="55"/>
      <c r="CJ271" s="67"/>
      <c r="CK271" s="67"/>
      <c r="CL271" s="67"/>
      <c r="CM271" s="67"/>
      <c r="CN271" s="67"/>
      <c r="CO271" s="67"/>
      <c r="CP271" s="67"/>
      <c r="CQ271" s="67"/>
      <c r="CR271" s="68"/>
      <c r="CS271" s="68"/>
      <c r="CT271" s="68"/>
      <c r="CU271" s="68"/>
      <c r="CV271" s="68"/>
      <c r="CW271" s="68"/>
      <c r="CX271" s="68"/>
      <c r="CY271" s="68"/>
      <c r="CZ271" s="68"/>
      <c r="DA271" s="68"/>
      <c r="DB271" s="68"/>
      <c r="DC271" s="68"/>
    </row>
    <row r="272" spans="1:107" ht="12" customHeight="1">
      <c r="A272" s="15"/>
      <c r="B272" s="13"/>
      <c r="C272" s="14"/>
      <c r="D272" s="81"/>
      <c r="E272" s="81"/>
      <c r="F272" s="52"/>
      <c r="G272" s="12"/>
      <c r="H272" s="48"/>
      <c r="I272" s="17"/>
      <c r="J272" s="44"/>
      <c r="K272" s="15"/>
      <c r="L272" s="42"/>
      <c r="M272" s="29"/>
      <c r="N272" s="16"/>
      <c r="O272" s="14"/>
      <c r="P272" s="13"/>
      <c r="Q272" s="14"/>
      <c r="R272" s="32"/>
      <c r="S272" s="55"/>
      <c r="CJ272" s="67"/>
      <c r="CK272" s="67"/>
      <c r="CL272" s="67"/>
      <c r="CM272" s="67"/>
      <c r="CN272" s="67"/>
      <c r="CO272" s="67"/>
      <c r="CP272" s="67"/>
      <c r="CQ272" s="67"/>
      <c r="CR272" s="68"/>
      <c r="CS272" s="68"/>
      <c r="CT272" s="68"/>
      <c r="CU272" s="68"/>
      <c r="CV272" s="68"/>
      <c r="CW272" s="68"/>
      <c r="CX272" s="68"/>
      <c r="CY272" s="68"/>
      <c r="CZ272" s="68"/>
      <c r="DA272" s="68"/>
      <c r="DB272" s="68"/>
      <c r="DC272" s="68"/>
    </row>
    <row r="273" spans="1:107" ht="12" customHeight="1">
      <c r="A273" s="15"/>
      <c r="B273" s="13"/>
      <c r="C273" s="14"/>
      <c r="D273" s="81"/>
      <c r="E273" s="81"/>
      <c r="F273" s="52"/>
      <c r="G273" s="12"/>
      <c r="H273" s="48"/>
      <c r="I273" s="17"/>
      <c r="J273" s="44"/>
      <c r="K273" s="15"/>
      <c r="L273" s="42"/>
      <c r="M273" s="29"/>
      <c r="N273" s="16"/>
      <c r="O273" s="14"/>
      <c r="P273" s="13"/>
      <c r="Q273" s="14"/>
      <c r="R273" s="32"/>
      <c r="S273" s="55"/>
      <c r="CJ273" s="67"/>
      <c r="CK273" s="67"/>
      <c r="CL273" s="67"/>
      <c r="CM273" s="67"/>
      <c r="CN273" s="67"/>
      <c r="CO273" s="67"/>
      <c r="CP273" s="67"/>
      <c r="CQ273" s="67"/>
      <c r="CR273" s="68"/>
      <c r="CS273" s="68"/>
      <c r="CT273" s="68"/>
      <c r="CU273" s="68"/>
      <c r="CV273" s="68"/>
      <c r="CW273" s="68"/>
      <c r="CX273" s="68"/>
      <c r="CY273" s="68"/>
      <c r="CZ273" s="68"/>
      <c r="DA273" s="68"/>
      <c r="DB273" s="68"/>
      <c r="DC273" s="68"/>
    </row>
    <row r="274" spans="1:107" ht="12" customHeight="1">
      <c r="A274" s="15"/>
      <c r="B274" s="13"/>
      <c r="C274" s="14"/>
      <c r="D274" s="81"/>
      <c r="E274" s="81"/>
      <c r="F274" s="52"/>
      <c r="G274" s="12"/>
      <c r="H274" s="48"/>
      <c r="I274" s="17"/>
      <c r="J274" s="44"/>
      <c r="K274" s="15"/>
      <c r="L274" s="42"/>
      <c r="M274" s="29"/>
      <c r="N274" s="16"/>
      <c r="O274" s="14"/>
      <c r="P274" s="13"/>
      <c r="Q274" s="14"/>
      <c r="R274" s="32"/>
      <c r="S274" s="55"/>
      <c r="CJ274" s="67"/>
      <c r="CK274" s="67"/>
      <c r="CL274" s="67"/>
      <c r="CM274" s="67"/>
      <c r="CN274" s="67"/>
      <c r="CO274" s="67"/>
      <c r="CP274" s="67"/>
      <c r="CQ274" s="67"/>
      <c r="CR274" s="68"/>
      <c r="CS274" s="68"/>
      <c r="CT274" s="68"/>
      <c r="CU274" s="68"/>
      <c r="CV274" s="68"/>
      <c r="CW274" s="68"/>
      <c r="CX274" s="68"/>
      <c r="CY274" s="68"/>
      <c r="CZ274" s="68"/>
      <c r="DA274" s="68"/>
      <c r="DB274" s="68"/>
      <c r="DC274" s="68"/>
    </row>
    <row r="275" spans="1:107" ht="12" customHeight="1">
      <c r="A275" s="15"/>
      <c r="B275" s="13"/>
      <c r="C275" s="14"/>
      <c r="D275" s="81"/>
      <c r="E275" s="81"/>
      <c r="F275" s="52"/>
      <c r="G275" s="12"/>
      <c r="H275" s="48"/>
      <c r="I275" s="17"/>
      <c r="J275" s="44"/>
      <c r="K275" s="15"/>
      <c r="L275" s="42"/>
      <c r="M275" s="29"/>
      <c r="N275" s="16"/>
      <c r="O275" s="14"/>
      <c r="P275" s="13"/>
      <c r="Q275" s="14"/>
      <c r="R275" s="32"/>
      <c r="S275" s="55"/>
      <c r="CJ275" s="67"/>
      <c r="CK275" s="67"/>
      <c r="CL275" s="67"/>
      <c r="CM275" s="67"/>
      <c r="CN275" s="67"/>
      <c r="CO275" s="67"/>
      <c r="CP275" s="67"/>
      <c r="CQ275" s="67"/>
      <c r="CR275" s="68"/>
      <c r="CS275" s="68"/>
      <c r="CT275" s="68"/>
      <c r="CU275" s="68"/>
      <c r="CV275" s="68"/>
      <c r="CW275" s="68"/>
      <c r="CX275" s="68"/>
      <c r="CY275" s="68"/>
      <c r="CZ275" s="68"/>
      <c r="DA275" s="68"/>
      <c r="DB275" s="68"/>
      <c r="DC275" s="68"/>
    </row>
    <row r="276" spans="1:107" ht="12" customHeight="1">
      <c r="A276" s="15"/>
      <c r="B276" s="13"/>
      <c r="C276" s="14"/>
      <c r="D276" s="81"/>
      <c r="E276" s="81"/>
      <c r="F276" s="52"/>
      <c r="G276" s="12"/>
      <c r="H276" s="48"/>
      <c r="I276" s="17"/>
      <c r="J276" s="44"/>
      <c r="K276" s="15"/>
      <c r="L276" s="42"/>
      <c r="M276" s="29"/>
      <c r="N276" s="16"/>
      <c r="O276" s="14"/>
      <c r="P276" s="13"/>
      <c r="Q276" s="14"/>
      <c r="R276" s="32"/>
      <c r="S276" s="55"/>
      <c r="CJ276" s="67"/>
      <c r="CK276" s="67"/>
      <c r="CL276" s="67"/>
      <c r="CM276" s="67"/>
      <c r="CN276" s="67"/>
      <c r="CO276" s="67"/>
      <c r="CP276" s="67"/>
      <c r="CQ276" s="67"/>
      <c r="CR276" s="68"/>
      <c r="CS276" s="68"/>
      <c r="CT276" s="68"/>
      <c r="CU276" s="68"/>
      <c r="CV276" s="68"/>
      <c r="CW276" s="68"/>
      <c r="CX276" s="68"/>
      <c r="CY276" s="68"/>
      <c r="CZ276" s="68"/>
      <c r="DA276" s="68"/>
      <c r="DB276" s="68"/>
      <c r="DC276" s="68"/>
    </row>
    <row r="277" spans="1:107" ht="12" customHeight="1">
      <c r="A277" s="15"/>
      <c r="B277" s="13"/>
      <c r="C277" s="14"/>
      <c r="D277" s="81"/>
      <c r="E277" s="81"/>
      <c r="F277" s="52"/>
      <c r="G277" s="12"/>
      <c r="H277" s="48"/>
      <c r="I277" s="17"/>
      <c r="J277" s="44"/>
      <c r="K277" s="15"/>
      <c r="L277" s="42"/>
      <c r="M277" s="29"/>
      <c r="N277" s="16"/>
      <c r="O277" s="14"/>
      <c r="P277" s="13"/>
      <c r="Q277" s="14"/>
      <c r="R277" s="32"/>
      <c r="S277" s="55"/>
      <c r="CJ277" s="67"/>
      <c r="CK277" s="67"/>
      <c r="CL277" s="67"/>
      <c r="CM277" s="67"/>
      <c r="CN277" s="67"/>
      <c r="CO277" s="67"/>
      <c r="CP277" s="67"/>
      <c r="CQ277" s="67"/>
      <c r="CR277" s="68"/>
      <c r="CS277" s="68"/>
      <c r="CT277" s="68"/>
      <c r="CU277" s="68"/>
      <c r="CV277" s="68"/>
      <c r="CW277" s="68"/>
      <c r="CX277" s="68"/>
      <c r="CY277" s="68"/>
      <c r="CZ277" s="68"/>
      <c r="DA277" s="68"/>
      <c r="DB277" s="68"/>
      <c r="DC277" s="68"/>
    </row>
    <row r="278" spans="1:107" ht="12" customHeight="1">
      <c r="A278" s="15"/>
      <c r="B278" s="13"/>
      <c r="C278" s="14"/>
      <c r="D278" s="81"/>
      <c r="E278" s="81"/>
      <c r="F278" s="52"/>
      <c r="G278" s="12"/>
      <c r="H278" s="48"/>
      <c r="I278" s="17"/>
      <c r="J278" s="44"/>
      <c r="K278" s="15"/>
      <c r="L278" s="42"/>
      <c r="M278" s="29"/>
      <c r="N278" s="16"/>
      <c r="O278" s="14"/>
      <c r="P278" s="13"/>
      <c r="Q278" s="14"/>
      <c r="R278" s="32"/>
      <c r="S278" s="55"/>
      <c r="CJ278" s="67"/>
      <c r="CK278" s="67"/>
      <c r="CL278" s="67"/>
      <c r="CM278" s="67"/>
      <c r="CN278" s="67"/>
      <c r="CO278" s="67"/>
      <c r="CP278" s="67"/>
      <c r="CQ278" s="67"/>
      <c r="CR278" s="68"/>
      <c r="CS278" s="68"/>
      <c r="CT278" s="68"/>
      <c r="CU278" s="68"/>
      <c r="CV278" s="68"/>
      <c r="CW278" s="68"/>
      <c r="CX278" s="68"/>
      <c r="CY278" s="68"/>
      <c r="CZ278" s="68"/>
      <c r="DA278" s="68"/>
      <c r="DB278" s="68"/>
      <c r="DC278" s="68"/>
    </row>
    <row r="279" spans="1:107" ht="12" customHeight="1">
      <c r="A279" s="15"/>
      <c r="B279" s="13"/>
      <c r="C279" s="14"/>
      <c r="D279" s="81"/>
      <c r="E279" s="81"/>
      <c r="F279" s="52"/>
      <c r="G279" s="12"/>
      <c r="H279" s="48"/>
      <c r="I279" s="17"/>
      <c r="J279" s="44"/>
      <c r="K279" s="15"/>
      <c r="L279" s="42"/>
      <c r="M279" s="29"/>
      <c r="N279" s="16"/>
      <c r="O279" s="14"/>
      <c r="P279" s="13"/>
      <c r="Q279" s="14"/>
      <c r="R279" s="32"/>
      <c r="S279" s="55"/>
      <c r="CJ279" s="67"/>
      <c r="CK279" s="67"/>
      <c r="CL279" s="67"/>
      <c r="CM279" s="67"/>
      <c r="CN279" s="67"/>
      <c r="CO279" s="67"/>
      <c r="CP279" s="67"/>
      <c r="CQ279" s="67"/>
      <c r="CR279" s="68"/>
      <c r="CS279" s="68"/>
      <c r="CT279" s="68"/>
      <c r="CU279" s="68"/>
      <c r="CV279" s="68"/>
      <c r="CW279" s="68"/>
      <c r="CX279" s="68"/>
      <c r="CY279" s="68"/>
      <c r="CZ279" s="68"/>
      <c r="DA279" s="68"/>
      <c r="DB279" s="68"/>
      <c r="DC279" s="68"/>
    </row>
    <row r="280" spans="1:107" ht="12" customHeight="1">
      <c r="A280" s="15"/>
      <c r="B280" s="13"/>
      <c r="C280" s="14"/>
      <c r="D280" s="81"/>
      <c r="E280" s="81"/>
      <c r="F280" s="52"/>
      <c r="G280" s="12"/>
      <c r="H280" s="48"/>
      <c r="I280" s="17"/>
      <c r="J280" s="44"/>
      <c r="K280" s="15"/>
      <c r="L280" s="42"/>
      <c r="M280" s="29"/>
      <c r="N280" s="16"/>
      <c r="O280" s="14"/>
      <c r="P280" s="13"/>
      <c r="Q280" s="14"/>
      <c r="R280" s="32"/>
      <c r="S280" s="55"/>
      <c r="CJ280" s="67"/>
      <c r="CK280" s="67"/>
      <c r="CL280" s="67"/>
      <c r="CM280" s="67"/>
      <c r="CN280" s="67"/>
      <c r="CO280" s="67"/>
      <c r="CP280" s="67"/>
      <c r="CQ280" s="67"/>
      <c r="CR280" s="68"/>
      <c r="CS280" s="68"/>
      <c r="CT280" s="68"/>
      <c r="CU280" s="68"/>
      <c r="CV280" s="68"/>
      <c r="CW280" s="68"/>
      <c r="CX280" s="68"/>
      <c r="CY280" s="68"/>
      <c r="CZ280" s="68"/>
      <c r="DA280" s="68"/>
      <c r="DB280" s="68"/>
      <c r="DC280" s="68"/>
    </row>
    <row r="281" spans="1:107" ht="12" customHeight="1">
      <c r="A281" s="15"/>
      <c r="B281" s="13"/>
      <c r="C281" s="14"/>
      <c r="D281" s="81"/>
      <c r="E281" s="81"/>
      <c r="F281" s="52"/>
      <c r="G281" s="12"/>
      <c r="H281" s="48"/>
      <c r="I281" s="17"/>
      <c r="J281" s="44"/>
      <c r="K281" s="15"/>
      <c r="L281" s="42"/>
      <c r="M281" s="29"/>
      <c r="N281" s="16"/>
      <c r="O281" s="14"/>
      <c r="P281" s="13"/>
      <c r="Q281" s="14"/>
      <c r="R281" s="32"/>
      <c r="S281" s="55"/>
      <c r="CJ281" s="67"/>
      <c r="CK281" s="67"/>
      <c r="CL281" s="67"/>
      <c r="CM281" s="67"/>
      <c r="CN281" s="67"/>
      <c r="CO281" s="67"/>
      <c r="CP281" s="67"/>
      <c r="CQ281" s="67"/>
      <c r="CR281" s="68"/>
      <c r="CS281" s="68"/>
      <c r="CT281" s="68"/>
      <c r="CU281" s="68"/>
      <c r="CV281" s="68"/>
      <c r="CW281" s="68"/>
      <c r="CX281" s="68"/>
      <c r="CY281" s="68"/>
      <c r="CZ281" s="68"/>
      <c r="DA281" s="68"/>
      <c r="DB281" s="68"/>
      <c r="DC281" s="68"/>
    </row>
    <row r="282" spans="1:107" ht="12" customHeight="1">
      <c r="A282" s="15"/>
      <c r="B282" s="13"/>
      <c r="C282" s="14"/>
      <c r="D282" s="81"/>
      <c r="E282" s="81"/>
      <c r="F282" s="52"/>
      <c r="G282" s="12"/>
      <c r="H282" s="48"/>
      <c r="I282" s="17"/>
      <c r="J282" s="44"/>
      <c r="K282" s="15"/>
      <c r="L282" s="42"/>
      <c r="M282" s="29"/>
      <c r="N282" s="16"/>
      <c r="O282" s="14"/>
      <c r="P282" s="13"/>
      <c r="Q282" s="14"/>
      <c r="R282" s="32"/>
      <c r="S282" s="55"/>
      <c r="CJ282" s="67"/>
      <c r="CK282" s="67"/>
      <c r="CL282" s="67"/>
      <c r="CM282" s="67"/>
      <c r="CN282" s="67"/>
      <c r="CO282" s="67"/>
      <c r="CP282" s="67"/>
      <c r="CQ282" s="67"/>
      <c r="CR282" s="68"/>
      <c r="CS282" s="68"/>
      <c r="CT282" s="68"/>
      <c r="CU282" s="68"/>
      <c r="CV282" s="68"/>
      <c r="CW282" s="68"/>
      <c r="CX282" s="68"/>
      <c r="CY282" s="68"/>
      <c r="CZ282" s="68"/>
      <c r="DA282" s="68"/>
      <c r="DB282" s="68"/>
      <c r="DC282" s="68"/>
    </row>
    <row r="283" spans="1:107" ht="12" customHeight="1">
      <c r="A283" s="15"/>
      <c r="B283" s="13"/>
      <c r="C283" s="14"/>
      <c r="D283" s="81"/>
      <c r="E283" s="81"/>
      <c r="F283" s="52"/>
      <c r="G283" s="12"/>
      <c r="H283" s="48"/>
      <c r="I283" s="17"/>
      <c r="J283" s="44"/>
      <c r="K283" s="15"/>
      <c r="L283" s="42"/>
      <c r="M283" s="29"/>
      <c r="N283" s="16"/>
      <c r="O283" s="14"/>
      <c r="P283" s="13"/>
      <c r="Q283" s="14"/>
      <c r="R283" s="32"/>
      <c r="S283" s="55"/>
      <c r="CJ283" s="67"/>
      <c r="CK283" s="67"/>
      <c r="CL283" s="67"/>
      <c r="CM283" s="67"/>
      <c r="CN283" s="67"/>
      <c r="CO283" s="67"/>
      <c r="CP283" s="67"/>
      <c r="CQ283" s="67"/>
      <c r="CR283" s="68"/>
      <c r="CS283" s="68"/>
      <c r="CT283" s="68"/>
      <c r="CU283" s="68"/>
      <c r="CV283" s="68"/>
      <c r="CW283" s="68"/>
      <c r="CX283" s="68"/>
      <c r="CY283" s="68"/>
      <c r="CZ283" s="68"/>
      <c r="DA283" s="68"/>
      <c r="DB283" s="68"/>
      <c r="DC283" s="68"/>
    </row>
    <row r="284" spans="1:107" ht="12" customHeight="1">
      <c r="A284" s="15"/>
      <c r="B284" s="13"/>
      <c r="C284" s="14"/>
      <c r="D284" s="81"/>
      <c r="E284" s="81"/>
      <c r="F284" s="52"/>
      <c r="G284" s="12"/>
      <c r="H284" s="48"/>
      <c r="I284" s="17"/>
      <c r="J284" s="44"/>
      <c r="K284" s="15"/>
      <c r="L284" s="42"/>
      <c r="M284" s="29"/>
      <c r="N284" s="16"/>
      <c r="O284" s="14"/>
      <c r="P284" s="13"/>
      <c r="Q284" s="14"/>
      <c r="R284" s="32"/>
      <c r="S284" s="55"/>
      <c r="CJ284" s="67"/>
      <c r="CK284" s="67"/>
      <c r="CL284" s="67"/>
      <c r="CM284" s="67"/>
      <c r="CN284" s="67"/>
      <c r="CO284" s="67"/>
      <c r="CP284" s="67"/>
      <c r="CQ284" s="67"/>
      <c r="CR284" s="68"/>
      <c r="CS284" s="68"/>
      <c r="CT284" s="68"/>
      <c r="CU284" s="68"/>
      <c r="CV284" s="68"/>
      <c r="CW284" s="68"/>
      <c r="CX284" s="68"/>
      <c r="CY284" s="68"/>
      <c r="CZ284" s="68"/>
      <c r="DA284" s="68"/>
      <c r="DB284" s="68"/>
      <c r="DC284" s="68"/>
    </row>
    <row r="285" spans="1:107" ht="12" customHeight="1">
      <c r="A285" s="15"/>
      <c r="B285" s="13"/>
      <c r="C285" s="14"/>
      <c r="D285" s="81"/>
      <c r="E285" s="81"/>
      <c r="F285" s="52"/>
      <c r="G285" s="12"/>
      <c r="H285" s="48"/>
      <c r="I285" s="17"/>
      <c r="J285" s="44"/>
      <c r="K285" s="15"/>
      <c r="L285" s="42"/>
      <c r="M285" s="29"/>
      <c r="N285" s="16"/>
      <c r="O285" s="14"/>
      <c r="P285" s="13"/>
      <c r="Q285" s="14"/>
      <c r="R285" s="32"/>
      <c r="S285" s="55"/>
      <c r="CJ285" s="67"/>
      <c r="CK285" s="67"/>
      <c r="CL285" s="67"/>
      <c r="CM285" s="67"/>
      <c r="CN285" s="67"/>
      <c r="CO285" s="67"/>
      <c r="CP285" s="67"/>
      <c r="CQ285" s="67"/>
      <c r="CR285" s="68"/>
      <c r="CS285" s="68"/>
      <c r="CT285" s="68"/>
      <c r="CU285" s="68"/>
      <c r="CV285" s="68"/>
      <c r="CW285" s="68"/>
      <c r="CX285" s="68"/>
      <c r="CY285" s="68"/>
      <c r="CZ285" s="68"/>
      <c r="DA285" s="68"/>
      <c r="DB285" s="68"/>
      <c r="DC285" s="68"/>
    </row>
    <row r="286" spans="1:107" ht="12" customHeight="1">
      <c r="A286" s="15"/>
      <c r="B286" s="13"/>
      <c r="C286" s="14"/>
      <c r="D286" s="81"/>
      <c r="E286" s="81"/>
      <c r="F286" s="52"/>
      <c r="G286" s="12"/>
      <c r="H286" s="48"/>
      <c r="I286" s="17"/>
      <c r="J286" s="44"/>
      <c r="K286" s="15"/>
      <c r="L286" s="42"/>
      <c r="M286" s="29"/>
      <c r="N286" s="16"/>
      <c r="O286" s="14"/>
      <c r="P286" s="13"/>
      <c r="Q286" s="14"/>
      <c r="R286" s="32"/>
      <c r="S286" s="55"/>
      <c r="CJ286" s="67"/>
      <c r="CK286" s="67"/>
      <c r="CL286" s="67"/>
      <c r="CM286" s="67"/>
      <c r="CN286" s="67"/>
      <c r="CO286" s="67"/>
      <c r="CP286" s="67"/>
      <c r="CQ286" s="67"/>
      <c r="CR286" s="68"/>
      <c r="CS286" s="68"/>
      <c r="CT286" s="68"/>
      <c r="CU286" s="68"/>
      <c r="CV286" s="68"/>
      <c r="CW286" s="68"/>
      <c r="CX286" s="68"/>
      <c r="CY286" s="68"/>
      <c r="CZ286" s="68"/>
      <c r="DA286" s="68"/>
      <c r="DB286" s="68"/>
      <c r="DC286" s="68"/>
    </row>
    <row r="287" spans="1:107" ht="12" customHeight="1">
      <c r="A287" s="15"/>
      <c r="B287" s="13"/>
      <c r="C287" s="14"/>
      <c r="D287" s="81"/>
      <c r="E287" s="81"/>
      <c r="F287" s="52"/>
      <c r="G287" s="12"/>
      <c r="H287" s="48"/>
      <c r="I287" s="17"/>
      <c r="J287" s="44"/>
      <c r="K287" s="15"/>
      <c r="L287" s="42"/>
      <c r="M287" s="29"/>
      <c r="N287" s="16"/>
      <c r="O287" s="14"/>
      <c r="P287" s="13"/>
      <c r="Q287" s="14"/>
      <c r="R287" s="32"/>
      <c r="S287" s="55"/>
      <c r="CJ287" s="67"/>
      <c r="CK287" s="67"/>
      <c r="CL287" s="67"/>
      <c r="CM287" s="67"/>
      <c r="CN287" s="67"/>
      <c r="CO287" s="67"/>
      <c r="CP287" s="67"/>
      <c r="CQ287" s="67"/>
      <c r="CR287" s="68"/>
      <c r="CS287" s="68"/>
      <c r="CT287" s="68"/>
      <c r="CU287" s="68"/>
      <c r="CV287" s="68"/>
      <c r="CW287" s="68"/>
      <c r="CX287" s="68"/>
      <c r="CY287" s="68"/>
      <c r="CZ287" s="68"/>
      <c r="DA287" s="68"/>
      <c r="DB287" s="68"/>
      <c r="DC287" s="68"/>
    </row>
    <row r="288" spans="1:107" ht="12" customHeight="1">
      <c r="A288" s="15"/>
      <c r="B288" s="13"/>
      <c r="C288" s="14"/>
      <c r="D288" s="81"/>
      <c r="E288" s="81"/>
      <c r="F288" s="52"/>
      <c r="G288" s="12"/>
      <c r="H288" s="48"/>
      <c r="I288" s="17"/>
      <c r="J288" s="44"/>
      <c r="K288" s="15"/>
      <c r="L288" s="42"/>
      <c r="M288" s="29"/>
      <c r="N288" s="16"/>
      <c r="O288" s="14"/>
      <c r="P288" s="13"/>
      <c r="Q288" s="14"/>
      <c r="R288" s="32"/>
      <c r="S288" s="55"/>
      <c r="CJ288" s="67"/>
      <c r="CK288" s="67"/>
      <c r="CL288" s="67"/>
      <c r="CM288" s="67"/>
      <c r="CN288" s="67"/>
      <c r="CO288" s="67"/>
      <c r="CP288" s="67"/>
      <c r="CQ288" s="67"/>
      <c r="CR288" s="68"/>
      <c r="CS288" s="68"/>
      <c r="CT288" s="68"/>
      <c r="CU288" s="68"/>
      <c r="CV288" s="68"/>
      <c r="CW288" s="68"/>
      <c r="CX288" s="68"/>
      <c r="CY288" s="68"/>
      <c r="CZ288" s="68"/>
      <c r="DA288" s="68"/>
      <c r="DB288" s="68"/>
      <c r="DC288" s="68"/>
    </row>
    <row r="289" spans="1:107" ht="12" customHeight="1">
      <c r="A289" s="15"/>
      <c r="B289" s="13"/>
      <c r="C289" s="14"/>
      <c r="D289" s="81"/>
      <c r="E289" s="81"/>
      <c r="F289" s="52"/>
      <c r="G289" s="12"/>
      <c r="H289" s="48"/>
      <c r="I289" s="17"/>
      <c r="J289" s="44"/>
      <c r="K289" s="15"/>
      <c r="L289" s="42"/>
      <c r="M289" s="29"/>
      <c r="N289" s="16"/>
      <c r="O289" s="14"/>
      <c r="P289" s="13"/>
      <c r="Q289" s="14"/>
      <c r="R289" s="32"/>
      <c r="S289" s="55"/>
      <c r="CJ289" s="67"/>
      <c r="CK289" s="67"/>
      <c r="CL289" s="67"/>
      <c r="CM289" s="67"/>
      <c r="CN289" s="67"/>
      <c r="CO289" s="67"/>
      <c r="CP289" s="67"/>
      <c r="CQ289" s="67"/>
      <c r="CR289" s="68"/>
      <c r="CS289" s="68"/>
      <c r="CT289" s="68"/>
      <c r="CU289" s="68"/>
      <c r="CV289" s="68"/>
      <c r="CW289" s="68"/>
      <c r="CX289" s="68"/>
      <c r="CY289" s="68"/>
      <c r="CZ289" s="68"/>
      <c r="DA289" s="68"/>
      <c r="DB289" s="68"/>
      <c r="DC289" s="68"/>
    </row>
    <row r="290" spans="1:107" ht="12" customHeight="1">
      <c r="A290" s="15"/>
      <c r="B290" s="13"/>
      <c r="C290" s="14"/>
      <c r="D290" s="81"/>
      <c r="E290" s="81"/>
      <c r="F290" s="52"/>
      <c r="G290" s="12"/>
      <c r="H290" s="48"/>
      <c r="I290" s="17"/>
      <c r="J290" s="44"/>
      <c r="K290" s="15"/>
      <c r="L290" s="42"/>
      <c r="M290" s="29"/>
      <c r="N290" s="16"/>
      <c r="O290" s="14"/>
      <c r="P290" s="13"/>
      <c r="Q290" s="14"/>
      <c r="R290" s="32"/>
      <c r="S290" s="55"/>
      <c r="CJ290" s="67"/>
      <c r="CK290" s="67"/>
      <c r="CL290" s="67"/>
      <c r="CM290" s="67"/>
      <c r="CN290" s="67"/>
      <c r="CO290" s="67"/>
      <c r="CP290" s="67"/>
      <c r="CQ290" s="67"/>
      <c r="CR290" s="68"/>
      <c r="CS290" s="68"/>
      <c r="CT290" s="68"/>
      <c r="CU290" s="68"/>
      <c r="CV290" s="68"/>
      <c r="CW290" s="68"/>
      <c r="CX290" s="68"/>
      <c r="CY290" s="68"/>
      <c r="CZ290" s="68"/>
      <c r="DA290" s="68"/>
      <c r="DB290" s="68"/>
      <c r="DC290" s="68"/>
    </row>
    <row r="291" spans="1:107" ht="12" customHeight="1">
      <c r="A291" s="15"/>
      <c r="B291" s="13"/>
      <c r="C291" s="14"/>
      <c r="D291" s="81"/>
      <c r="E291" s="81"/>
      <c r="F291" s="52"/>
      <c r="G291" s="12"/>
      <c r="H291" s="48"/>
      <c r="I291" s="17"/>
      <c r="J291" s="44"/>
      <c r="K291" s="15"/>
      <c r="L291" s="42"/>
      <c r="M291" s="29"/>
      <c r="N291" s="16"/>
      <c r="O291" s="14"/>
      <c r="P291" s="13"/>
      <c r="Q291" s="14"/>
      <c r="R291" s="32"/>
      <c r="S291" s="55"/>
      <c r="CJ291" s="67"/>
      <c r="CK291" s="67"/>
      <c r="CL291" s="67"/>
      <c r="CM291" s="67"/>
      <c r="CN291" s="67"/>
      <c r="CO291" s="67"/>
      <c r="CP291" s="67"/>
      <c r="CQ291" s="67"/>
      <c r="CR291" s="68"/>
      <c r="CS291" s="68"/>
      <c r="CT291" s="68"/>
      <c r="CU291" s="68"/>
      <c r="CV291" s="68"/>
      <c r="CW291" s="68"/>
      <c r="CX291" s="68"/>
      <c r="CY291" s="68"/>
      <c r="CZ291" s="68"/>
      <c r="DA291" s="68"/>
      <c r="DB291" s="68"/>
      <c r="DC291" s="68"/>
    </row>
    <row r="292" spans="1:107" ht="12" customHeight="1">
      <c r="A292" s="15"/>
      <c r="B292" s="13"/>
      <c r="C292" s="14"/>
      <c r="D292" s="81"/>
      <c r="E292" s="81"/>
      <c r="F292" s="52"/>
      <c r="G292" s="12"/>
      <c r="H292" s="48"/>
      <c r="I292" s="17"/>
      <c r="J292" s="44"/>
      <c r="K292" s="15"/>
      <c r="L292" s="42"/>
      <c r="M292" s="29"/>
      <c r="N292" s="16"/>
      <c r="O292" s="14"/>
      <c r="P292" s="13"/>
      <c r="Q292" s="14"/>
      <c r="R292" s="32"/>
      <c r="S292" s="55"/>
      <c r="CJ292" s="67"/>
      <c r="CK292" s="67"/>
      <c r="CL292" s="67"/>
      <c r="CM292" s="67"/>
      <c r="CN292" s="67"/>
      <c r="CO292" s="67"/>
      <c r="CP292" s="67"/>
      <c r="CQ292" s="67"/>
      <c r="CR292" s="68"/>
      <c r="CS292" s="68"/>
      <c r="CT292" s="68"/>
      <c r="CU292" s="68"/>
      <c r="CV292" s="68"/>
      <c r="CW292" s="68"/>
      <c r="CX292" s="68"/>
      <c r="CY292" s="68"/>
      <c r="CZ292" s="68"/>
      <c r="DA292" s="68"/>
      <c r="DB292" s="68"/>
      <c r="DC292" s="68"/>
    </row>
    <row r="293" spans="1:107" ht="12" customHeight="1">
      <c r="A293" s="15"/>
      <c r="B293" s="13"/>
      <c r="C293" s="14"/>
      <c r="D293" s="81"/>
      <c r="E293" s="81"/>
      <c r="F293" s="52"/>
      <c r="G293" s="12"/>
      <c r="H293" s="48"/>
      <c r="I293" s="17"/>
      <c r="J293" s="44"/>
      <c r="K293" s="15"/>
      <c r="L293" s="42"/>
      <c r="M293" s="29"/>
      <c r="N293" s="16"/>
      <c r="O293" s="14"/>
      <c r="P293" s="13"/>
      <c r="Q293" s="14"/>
      <c r="R293" s="32"/>
      <c r="S293" s="55"/>
      <c r="CJ293" s="67"/>
      <c r="CK293" s="67"/>
      <c r="CL293" s="67"/>
      <c r="CM293" s="67"/>
      <c r="CN293" s="67"/>
      <c r="CO293" s="67"/>
      <c r="CP293" s="67"/>
      <c r="CQ293" s="67"/>
      <c r="CR293" s="68"/>
      <c r="CS293" s="68"/>
      <c r="CT293" s="68"/>
      <c r="CU293" s="68"/>
      <c r="CV293" s="68"/>
      <c r="CW293" s="68"/>
      <c r="CX293" s="68"/>
      <c r="CY293" s="68"/>
      <c r="CZ293" s="68"/>
      <c r="DA293" s="68"/>
      <c r="DB293" s="68"/>
      <c r="DC293" s="68"/>
    </row>
    <row r="294" spans="1:107" ht="12" customHeight="1">
      <c r="A294" s="15"/>
      <c r="B294" s="13"/>
      <c r="C294" s="14"/>
      <c r="D294" s="81"/>
      <c r="E294" s="81"/>
      <c r="F294" s="52"/>
      <c r="G294" s="12"/>
      <c r="H294" s="48"/>
      <c r="I294" s="17"/>
      <c r="J294" s="44"/>
      <c r="K294" s="15"/>
      <c r="L294" s="42"/>
      <c r="M294" s="29"/>
      <c r="N294" s="16"/>
      <c r="O294" s="14"/>
      <c r="P294" s="13"/>
      <c r="Q294" s="14"/>
      <c r="R294" s="32"/>
      <c r="S294" s="55"/>
      <c r="CJ294" s="67"/>
      <c r="CK294" s="67"/>
      <c r="CL294" s="67"/>
      <c r="CM294" s="67"/>
      <c r="CN294" s="67"/>
      <c r="CO294" s="67"/>
      <c r="CP294" s="67"/>
      <c r="CQ294" s="67"/>
      <c r="CR294" s="68"/>
      <c r="CS294" s="68"/>
      <c r="CT294" s="68"/>
      <c r="CU294" s="68"/>
      <c r="CV294" s="68"/>
      <c r="CW294" s="68"/>
      <c r="CX294" s="68"/>
      <c r="CY294" s="68"/>
      <c r="CZ294" s="68"/>
      <c r="DA294" s="68"/>
      <c r="DB294" s="68"/>
      <c r="DC294" s="68"/>
    </row>
    <row r="295" spans="1:107" ht="12" customHeight="1">
      <c r="A295" s="15"/>
      <c r="B295" s="13"/>
      <c r="C295" s="14"/>
      <c r="D295" s="81"/>
      <c r="E295" s="81"/>
      <c r="F295" s="52"/>
      <c r="G295" s="12"/>
      <c r="H295" s="48"/>
      <c r="I295" s="17"/>
      <c r="J295" s="44"/>
      <c r="K295" s="15"/>
      <c r="L295" s="42"/>
      <c r="M295" s="29"/>
      <c r="N295" s="16"/>
      <c r="O295" s="14"/>
      <c r="P295" s="13"/>
      <c r="Q295" s="14"/>
      <c r="R295" s="32"/>
      <c r="S295" s="55"/>
      <c r="CJ295" s="67"/>
      <c r="CK295" s="67"/>
      <c r="CL295" s="67"/>
      <c r="CM295" s="67"/>
      <c r="CN295" s="67"/>
      <c r="CO295" s="67"/>
      <c r="CP295" s="67"/>
      <c r="CQ295" s="67"/>
      <c r="CR295" s="68"/>
      <c r="CS295" s="68"/>
      <c r="CT295" s="68"/>
      <c r="CU295" s="68"/>
      <c r="CV295" s="68"/>
      <c r="CW295" s="68"/>
      <c r="CX295" s="68"/>
      <c r="CY295" s="68"/>
      <c r="CZ295" s="68"/>
      <c r="DA295" s="68"/>
      <c r="DB295" s="68"/>
      <c r="DC295" s="68"/>
    </row>
    <row r="296" spans="1:19" ht="12" customHeight="1">
      <c r="A296" s="15"/>
      <c r="B296" s="13"/>
      <c r="C296" s="14"/>
      <c r="D296" s="81"/>
      <c r="E296" s="81"/>
      <c r="F296" s="52"/>
      <c r="G296" s="12"/>
      <c r="H296" s="48"/>
      <c r="I296" s="17"/>
      <c r="J296" s="44"/>
      <c r="K296" s="15"/>
      <c r="L296" s="42"/>
      <c r="M296" s="29"/>
      <c r="N296" s="16"/>
      <c r="O296" s="14"/>
      <c r="P296" s="13"/>
      <c r="Q296" s="14"/>
      <c r="R296" s="32"/>
      <c r="S296" s="55"/>
    </row>
    <row r="297" spans="1:19" ht="12" customHeight="1">
      <c r="A297" s="15"/>
      <c r="B297" s="13"/>
      <c r="C297" s="14"/>
      <c r="D297" s="81"/>
      <c r="E297" s="81"/>
      <c r="F297" s="52"/>
      <c r="G297" s="12"/>
      <c r="H297" s="48"/>
      <c r="I297" s="17"/>
      <c r="J297" s="44"/>
      <c r="K297" s="15"/>
      <c r="L297" s="42"/>
      <c r="M297" s="29"/>
      <c r="N297" s="16"/>
      <c r="O297" s="14"/>
      <c r="P297" s="13"/>
      <c r="Q297" s="14"/>
      <c r="R297" s="32"/>
      <c r="S297" s="55"/>
    </row>
    <row r="298" spans="1:19" ht="12" customHeight="1">
      <c r="A298" s="15"/>
      <c r="B298" s="13"/>
      <c r="C298" s="14"/>
      <c r="D298" s="81"/>
      <c r="E298" s="81"/>
      <c r="F298" s="52"/>
      <c r="G298" s="12"/>
      <c r="H298" s="48"/>
      <c r="I298" s="17"/>
      <c r="J298" s="44"/>
      <c r="K298" s="15"/>
      <c r="L298" s="42"/>
      <c r="M298" s="29"/>
      <c r="N298" s="16"/>
      <c r="O298" s="14"/>
      <c r="P298" s="13"/>
      <c r="Q298" s="14"/>
      <c r="R298" s="32"/>
      <c r="S298" s="55"/>
    </row>
    <row r="299" spans="1:19" ht="12" customHeight="1">
      <c r="A299" s="15"/>
      <c r="B299" s="13"/>
      <c r="C299" s="14"/>
      <c r="D299" s="81"/>
      <c r="E299" s="81"/>
      <c r="F299" s="52"/>
      <c r="G299" s="12"/>
      <c r="H299" s="48"/>
      <c r="I299" s="17"/>
      <c r="J299" s="44"/>
      <c r="K299" s="15"/>
      <c r="L299" s="42"/>
      <c r="M299" s="29"/>
      <c r="N299" s="16"/>
      <c r="O299" s="14"/>
      <c r="P299" s="13"/>
      <c r="Q299" s="14"/>
      <c r="R299" s="32"/>
      <c r="S299" s="55"/>
    </row>
    <row r="300" spans="1:19" ht="12" customHeight="1">
      <c r="A300" s="15"/>
      <c r="B300" s="13"/>
      <c r="C300" s="14"/>
      <c r="D300" s="81"/>
      <c r="E300" s="81"/>
      <c r="F300" s="52"/>
      <c r="G300" s="12"/>
      <c r="H300" s="48"/>
      <c r="I300" s="17"/>
      <c r="J300" s="44"/>
      <c r="K300" s="15"/>
      <c r="L300" s="42"/>
      <c r="M300" s="29"/>
      <c r="N300" s="16"/>
      <c r="O300" s="14"/>
      <c r="P300" s="13"/>
      <c r="Q300" s="14"/>
      <c r="R300" s="32"/>
      <c r="S300" s="55"/>
    </row>
    <row r="301" spans="1:19" ht="12" customHeight="1">
      <c r="A301" s="15"/>
      <c r="B301" s="13"/>
      <c r="C301" s="14"/>
      <c r="D301" s="81"/>
      <c r="E301" s="81"/>
      <c r="F301" s="52"/>
      <c r="G301" s="12"/>
      <c r="H301" s="48"/>
      <c r="I301" s="17"/>
      <c r="J301" s="44"/>
      <c r="K301" s="15"/>
      <c r="L301" s="42"/>
      <c r="M301" s="29"/>
      <c r="N301" s="16"/>
      <c r="O301" s="14"/>
      <c r="P301" s="13"/>
      <c r="Q301" s="14"/>
      <c r="R301" s="32"/>
      <c r="S301" s="55"/>
    </row>
    <row r="302" spans="1:19" ht="12" customHeight="1">
      <c r="A302" s="15"/>
      <c r="B302" s="13"/>
      <c r="C302" s="14"/>
      <c r="D302" s="14"/>
      <c r="E302" s="14"/>
      <c r="F302" s="52"/>
      <c r="G302" s="12"/>
      <c r="H302" s="48"/>
      <c r="I302" s="17"/>
      <c r="J302" s="44"/>
      <c r="K302" s="15"/>
      <c r="L302" s="42"/>
      <c r="M302" s="29"/>
      <c r="N302" s="16"/>
      <c r="O302" s="14"/>
      <c r="P302" s="13"/>
      <c r="Q302" s="14"/>
      <c r="R302" s="32"/>
      <c r="S302" s="55"/>
    </row>
    <row r="303" spans="1:19" ht="12" customHeight="1">
      <c r="A303" s="15"/>
      <c r="B303" s="13"/>
      <c r="C303" s="14"/>
      <c r="D303" s="14"/>
      <c r="E303" s="14"/>
      <c r="F303" s="52"/>
      <c r="G303" s="12"/>
      <c r="H303" s="48"/>
      <c r="I303" s="17"/>
      <c r="J303" s="44"/>
      <c r="K303" s="15"/>
      <c r="L303" s="42"/>
      <c r="M303" s="29"/>
      <c r="N303" s="16"/>
      <c r="O303" s="14"/>
      <c r="P303" s="13"/>
      <c r="Q303" s="14"/>
      <c r="R303" s="32"/>
      <c r="S303" s="55"/>
    </row>
    <row r="304" spans="1:19" ht="12" customHeight="1">
      <c r="A304" s="15"/>
      <c r="B304" s="13"/>
      <c r="C304" s="14"/>
      <c r="D304" s="14"/>
      <c r="E304" s="14"/>
      <c r="F304" s="52"/>
      <c r="G304" s="12"/>
      <c r="H304" s="48"/>
      <c r="I304" s="17"/>
      <c r="J304" s="44"/>
      <c r="K304" s="15"/>
      <c r="L304" s="42"/>
      <c r="M304" s="29"/>
      <c r="N304" s="16"/>
      <c r="O304" s="14"/>
      <c r="P304" s="13"/>
      <c r="Q304" s="14"/>
      <c r="R304" s="32"/>
      <c r="S304" s="55"/>
    </row>
    <row r="305" spans="1:19" ht="12" customHeight="1">
      <c r="A305" s="15"/>
      <c r="B305" s="13"/>
      <c r="C305" s="14"/>
      <c r="D305" s="14"/>
      <c r="E305" s="14"/>
      <c r="F305" s="52"/>
      <c r="G305" s="12"/>
      <c r="H305" s="48"/>
      <c r="I305" s="17"/>
      <c r="J305" s="44"/>
      <c r="K305" s="15"/>
      <c r="L305" s="42"/>
      <c r="M305" s="29"/>
      <c r="N305" s="16"/>
      <c r="O305" s="14"/>
      <c r="P305" s="13"/>
      <c r="Q305" s="14"/>
      <c r="R305" s="32"/>
      <c r="S305" s="55"/>
    </row>
    <row r="306" spans="1:19" ht="12" customHeight="1">
      <c r="A306" s="15"/>
      <c r="B306" s="13"/>
      <c r="C306" s="14"/>
      <c r="D306" s="14"/>
      <c r="E306" s="14"/>
      <c r="F306" s="52"/>
      <c r="G306" s="12"/>
      <c r="H306" s="48"/>
      <c r="I306" s="17"/>
      <c r="J306" s="44"/>
      <c r="K306" s="15"/>
      <c r="L306" s="42"/>
      <c r="M306" s="29"/>
      <c r="N306" s="16"/>
      <c r="O306" s="14"/>
      <c r="P306" s="13"/>
      <c r="Q306" s="14"/>
      <c r="R306" s="32"/>
      <c r="S306" s="55"/>
    </row>
    <row r="307" spans="1:19" ht="12" customHeight="1">
      <c r="A307" s="15"/>
      <c r="B307" s="13"/>
      <c r="C307" s="14"/>
      <c r="D307" s="14"/>
      <c r="E307" s="14"/>
      <c r="F307" s="52"/>
      <c r="G307" s="12"/>
      <c r="H307" s="48"/>
      <c r="I307" s="17"/>
      <c r="J307" s="44"/>
      <c r="K307" s="15"/>
      <c r="L307" s="42"/>
      <c r="M307" s="29"/>
      <c r="N307" s="16"/>
      <c r="O307" s="14"/>
      <c r="P307" s="13"/>
      <c r="Q307" s="14"/>
      <c r="R307" s="32"/>
      <c r="S307" s="55"/>
    </row>
    <row r="308" spans="1:19" ht="12" customHeight="1">
      <c r="A308" s="15"/>
      <c r="B308" s="13"/>
      <c r="C308" s="14"/>
      <c r="D308" s="14"/>
      <c r="E308" s="14"/>
      <c r="F308" s="52"/>
      <c r="G308" s="12"/>
      <c r="H308" s="48"/>
      <c r="I308" s="17"/>
      <c r="J308" s="44"/>
      <c r="K308" s="15"/>
      <c r="L308" s="42"/>
      <c r="M308" s="29"/>
      <c r="N308" s="16"/>
      <c r="O308" s="14"/>
      <c r="P308" s="13"/>
      <c r="Q308" s="14"/>
      <c r="R308" s="32"/>
      <c r="S308" s="55"/>
    </row>
    <row r="309" spans="1:19" ht="12" customHeight="1">
      <c r="A309" s="15"/>
      <c r="B309" s="13"/>
      <c r="C309" s="14"/>
      <c r="D309" s="14"/>
      <c r="E309" s="14"/>
      <c r="F309" s="52"/>
      <c r="G309" s="12"/>
      <c r="H309" s="48"/>
      <c r="I309" s="17"/>
      <c r="J309" s="44"/>
      <c r="K309" s="15"/>
      <c r="L309" s="42"/>
      <c r="M309" s="29"/>
      <c r="N309" s="16"/>
      <c r="O309" s="14"/>
      <c r="P309" s="13"/>
      <c r="Q309" s="14"/>
      <c r="R309" s="32"/>
      <c r="S309" s="55"/>
    </row>
    <row r="310" spans="1:19" ht="12" customHeight="1">
      <c r="A310" s="15"/>
      <c r="B310" s="13"/>
      <c r="C310" s="14"/>
      <c r="D310" s="14"/>
      <c r="E310" s="14"/>
      <c r="F310" s="52"/>
      <c r="G310" s="12"/>
      <c r="H310" s="48"/>
      <c r="I310" s="17"/>
      <c r="J310" s="44"/>
      <c r="K310" s="15"/>
      <c r="L310" s="42"/>
      <c r="M310" s="29"/>
      <c r="N310" s="16"/>
      <c r="O310" s="14"/>
      <c r="P310" s="13"/>
      <c r="Q310" s="14"/>
      <c r="R310" s="32"/>
      <c r="S310" s="55"/>
    </row>
    <row r="311" spans="1:19" ht="12" customHeight="1">
      <c r="A311" s="15"/>
      <c r="B311" s="13"/>
      <c r="C311" s="14"/>
      <c r="D311" s="14"/>
      <c r="E311" s="14"/>
      <c r="F311" s="52"/>
      <c r="G311" s="12"/>
      <c r="H311" s="48"/>
      <c r="I311" s="17"/>
      <c r="J311" s="44"/>
      <c r="K311" s="15"/>
      <c r="L311" s="42"/>
      <c r="M311" s="29"/>
      <c r="N311" s="16"/>
      <c r="O311" s="14"/>
      <c r="P311" s="13"/>
      <c r="Q311" s="14"/>
      <c r="R311" s="32"/>
      <c r="S311" s="55"/>
    </row>
    <row r="312" spans="1:19" ht="12" customHeight="1">
      <c r="A312" s="15"/>
      <c r="B312" s="13"/>
      <c r="C312" s="14"/>
      <c r="D312" s="14"/>
      <c r="E312" s="14"/>
      <c r="F312" s="52"/>
      <c r="G312" s="12"/>
      <c r="H312" s="48"/>
      <c r="I312" s="17"/>
      <c r="J312" s="44"/>
      <c r="K312" s="15"/>
      <c r="L312" s="42"/>
      <c r="M312" s="29"/>
      <c r="N312" s="16"/>
      <c r="O312" s="14"/>
      <c r="P312" s="13"/>
      <c r="Q312" s="14"/>
      <c r="R312" s="32"/>
      <c r="S312" s="55"/>
    </row>
    <row r="313" spans="1:19" ht="12" customHeight="1">
      <c r="A313" s="15"/>
      <c r="B313" s="13"/>
      <c r="C313" s="14"/>
      <c r="D313" s="14"/>
      <c r="E313" s="14"/>
      <c r="F313" s="52"/>
      <c r="G313" s="12"/>
      <c r="H313" s="48"/>
      <c r="I313" s="17"/>
      <c r="J313" s="44"/>
      <c r="K313" s="15"/>
      <c r="L313" s="42"/>
      <c r="M313" s="29"/>
      <c r="N313" s="16"/>
      <c r="O313" s="14"/>
      <c r="P313" s="13"/>
      <c r="Q313" s="14"/>
      <c r="R313" s="32"/>
      <c r="S313" s="55"/>
    </row>
    <row r="314" spans="1:19" ht="12" customHeight="1">
      <c r="A314" s="15"/>
      <c r="B314" s="13"/>
      <c r="C314" s="14"/>
      <c r="D314" s="14"/>
      <c r="E314" s="14"/>
      <c r="F314" s="52"/>
      <c r="G314" s="12"/>
      <c r="H314" s="48"/>
      <c r="I314" s="17"/>
      <c r="J314" s="44"/>
      <c r="K314" s="15"/>
      <c r="L314" s="42"/>
      <c r="M314" s="29"/>
      <c r="N314" s="16"/>
      <c r="O314" s="14"/>
      <c r="P314" s="13"/>
      <c r="Q314" s="14"/>
      <c r="R314" s="32"/>
      <c r="S314" s="55"/>
    </row>
    <row r="315" spans="1:19" ht="12" customHeight="1">
      <c r="A315" s="15"/>
      <c r="B315" s="13"/>
      <c r="C315" s="14"/>
      <c r="D315" s="14"/>
      <c r="E315" s="14"/>
      <c r="F315" s="52"/>
      <c r="G315" s="12"/>
      <c r="H315" s="48"/>
      <c r="I315" s="17"/>
      <c r="J315" s="44"/>
      <c r="K315" s="15"/>
      <c r="L315" s="42"/>
      <c r="M315" s="29"/>
      <c r="N315" s="16"/>
      <c r="O315" s="14"/>
      <c r="P315" s="13"/>
      <c r="Q315" s="14"/>
      <c r="R315" s="32"/>
      <c r="S315" s="55"/>
    </row>
    <row r="316" spans="1:19" ht="12" customHeight="1">
      <c r="A316" s="15"/>
      <c r="B316" s="13"/>
      <c r="C316" s="14"/>
      <c r="D316" s="14"/>
      <c r="E316" s="14"/>
      <c r="F316" s="52"/>
      <c r="G316" s="12"/>
      <c r="H316" s="48"/>
      <c r="I316" s="17"/>
      <c r="J316" s="44"/>
      <c r="K316" s="15"/>
      <c r="L316" s="42"/>
      <c r="M316" s="29"/>
      <c r="N316" s="16"/>
      <c r="O316" s="14"/>
      <c r="P316" s="13"/>
      <c r="Q316" s="14"/>
      <c r="R316" s="32"/>
      <c r="S316" s="55"/>
    </row>
    <row r="317" spans="1:19" ht="12" customHeight="1">
      <c r="A317" s="15"/>
      <c r="B317" s="13"/>
      <c r="C317" s="14"/>
      <c r="D317" s="14"/>
      <c r="E317" s="14"/>
      <c r="F317" s="52"/>
      <c r="G317" s="12"/>
      <c r="H317" s="48"/>
      <c r="I317" s="17"/>
      <c r="J317" s="44"/>
      <c r="K317" s="15"/>
      <c r="L317" s="42"/>
      <c r="M317" s="29"/>
      <c r="N317" s="16"/>
      <c r="O317" s="14"/>
      <c r="P317" s="13"/>
      <c r="Q317" s="14"/>
      <c r="R317" s="32"/>
      <c r="S317" s="55"/>
    </row>
    <row r="318" spans="1:19" ht="12" customHeight="1">
      <c r="A318" s="15"/>
      <c r="B318" s="13"/>
      <c r="C318" s="14"/>
      <c r="D318" s="14"/>
      <c r="E318" s="14"/>
      <c r="F318" s="52"/>
      <c r="G318" s="12"/>
      <c r="H318" s="48"/>
      <c r="I318" s="17"/>
      <c r="J318" s="44"/>
      <c r="K318" s="15"/>
      <c r="L318" s="42"/>
      <c r="M318" s="29"/>
      <c r="N318" s="16"/>
      <c r="O318" s="14"/>
      <c r="P318" s="13"/>
      <c r="Q318" s="14"/>
      <c r="R318" s="32"/>
      <c r="S318" s="55"/>
    </row>
    <row r="319" spans="1:19" ht="12" customHeight="1">
      <c r="A319" s="15"/>
      <c r="B319" s="13"/>
      <c r="C319" s="14"/>
      <c r="D319" s="14"/>
      <c r="E319" s="14"/>
      <c r="F319" s="52"/>
      <c r="G319" s="12"/>
      <c r="H319" s="48"/>
      <c r="I319" s="17"/>
      <c r="J319" s="44"/>
      <c r="K319" s="15"/>
      <c r="L319" s="42"/>
      <c r="M319" s="29"/>
      <c r="N319" s="16"/>
      <c r="O319" s="14"/>
      <c r="P319" s="13"/>
      <c r="Q319" s="14"/>
      <c r="R319" s="32"/>
      <c r="S319" s="55"/>
    </row>
    <row r="320" spans="1:19" ht="12" customHeight="1">
      <c r="A320" s="15"/>
      <c r="B320" s="13"/>
      <c r="C320" s="14"/>
      <c r="D320" s="14"/>
      <c r="E320" s="14"/>
      <c r="F320" s="52"/>
      <c r="G320" s="12"/>
      <c r="H320" s="48"/>
      <c r="I320" s="17"/>
      <c r="J320" s="44"/>
      <c r="K320" s="15"/>
      <c r="L320" s="42"/>
      <c r="M320" s="29"/>
      <c r="N320" s="16"/>
      <c r="O320" s="14"/>
      <c r="P320" s="13"/>
      <c r="Q320" s="14"/>
      <c r="R320" s="32"/>
      <c r="S320" s="55"/>
    </row>
    <row r="321" spans="1:19" ht="12" customHeight="1">
      <c r="A321" s="15"/>
      <c r="B321" s="13"/>
      <c r="C321" s="14"/>
      <c r="D321" s="14"/>
      <c r="E321" s="14"/>
      <c r="F321" s="52"/>
      <c r="G321" s="12"/>
      <c r="H321" s="48"/>
      <c r="I321" s="17"/>
      <c r="J321" s="44"/>
      <c r="K321" s="15"/>
      <c r="L321" s="42"/>
      <c r="M321" s="29"/>
      <c r="N321" s="16"/>
      <c r="O321" s="14"/>
      <c r="P321" s="13"/>
      <c r="Q321" s="14"/>
      <c r="R321" s="32"/>
      <c r="S321" s="55"/>
    </row>
    <row r="322" spans="1:19" ht="12" customHeight="1">
      <c r="A322" s="15"/>
      <c r="B322" s="13"/>
      <c r="C322" s="14"/>
      <c r="D322" s="14"/>
      <c r="E322" s="14"/>
      <c r="F322" s="52"/>
      <c r="G322" s="12"/>
      <c r="H322" s="48"/>
      <c r="I322" s="17"/>
      <c r="J322" s="44"/>
      <c r="K322" s="15"/>
      <c r="L322" s="42"/>
      <c r="M322" s="29"/>
      <c r="N322" s="16"/>
      <c r="O322" s="14"/>
      <c r="P322" s="13"/>
      <c r="Q322" s="14"/>
      <c r="R322" s="32"/>
      <c r="S322" s="55"/>
    </row>
    <row r="323" spans="1:19" ht="12" customHeight="1">
      <c r="A323" s="15"/>
      <c r="B323" s="13"/>
      <c r="C323" s="14"/>
      <c r="D323" s="14"/>
      <c r="E323" s="14"/>
      <c r="F323" s="52"/>
      <c r="G323" s="12"/>
      <c r="H323" s="48"/>
      <c r="I323" s="17"/>
      <c r="J323" s="44"/>
      <c r="K323" s="15"/>
      <c r="L323" s="42"/>
      <c r="M323" s="29"/>
      <c r="N323" s="16"/>
      <c r="O323" s="14"/>
      <c r="P323" s="13"/>
      <c r="Q323" s="14"/>
      <c r="R323" s="32"/>
      <c r="S323" s="55"/>
    </row>
    <row r="324" spans="1:19" ht="12" customHeight="1">
      <c r="A324" s="15"/>
      <c r="B324" s="13"/>
      <c r="C324" s="14"/>
      <c r="D324" s="14"/>
      <c r="E324" s="14"/>
      <c r="F324" s="52"/>
      <c r="G324" s="12"/>
      <c r="H324" s="48"/>
      <c r="I324" s="17"/>
      <c r="J324" s="44"/>
      <c r="K324" s="15"/>
      <c r="L324" s="42"/>
      <c r="M324" s="29"/>
      <c r="N324" s="16"/>
      <c r="O324" s="14"/>
      <c r="P324" s="13"/>
      <c r="Q324" s="14"/>
      <c r="R324" s="32"/>
      <c r="S324" s="55"/>
    </row>
    <row r="325" spans="1:19" ht="12" customHeight="1">
      <c r="A325" s="15"/>
      <c r="B325" s="13"/>
      <c r="C325" s="14"/>
      <c r="D325" s="14"/>
      <c r="E325" s="14"/>
      <c r="F325" s="52"/>
      <c r="G325" s="12"/>
      <c r="H325" s="48"/>
      <c r="I325" s="17"/>
      <c r="J325" s="44"/>
      <c r="K325" s="15"/>
      <c r="L325" s="42"/>
      <c r="M325" s="29"/>
      <c r="N325" s="16"/>
      <c r="O325" s="14"/>
      <c r="P325" s="13"/>
      <c r="Q325" s="14"/>
      <c r="R325" s="32"/>
      <c r="S325" s="55"/>
    </row>
    <row r="326" spans="1:19" ht="12" customHeight="1">
      <c r="A326" s="15"/>
      <c r="B326" s="13"/>
      <c r="C326" s="14"/>
      <c r="D326" s="14"/>
      <c r="E326" s="14"/>
      <c r="F326" s="52"/>
      <c r="G326" s="12"/>
      <c r="H326" s="48"/>
      <c r="I326" s="17"/>
      <c r="J326" s="44"/>
      <c r="K326" s="15"/>
      <c r="L326" s="42"/>
      <c r="M326" s="29"/>
      <c r="N326" s="16"/>
      <c r="O326" s="14"/>
      <c r="P326" s="13"/>
      <c r="Q326" s="14"/>
      <c r="R326" s="32"/>
      <c r="S326" s="55"/>
    </row>
    <row r="327" spans="1:19" ht="12" customHeight="1">
      <c r="A327" s="15"/>
      <c r="B327" s="13"/>
      <c r="C327" s="14"/>
      <c r="D327" s="14"/>
      <c r="E327" s="14"/>
      <c r="F327" s="52"/>
      <c r="G327" s="12"/>
      <c r="H327" s="48"/>
      <c r="I327" s="17"/>
      <c r="J327" s="44"/>
      <c r="K327" s="15"/>
      <c r="L327" s="42"/>
      <c r="M327" s="29"/>
      <c r="N327" s="16"/>
      <c r="O327" s="14"/>
      <c r="P327" s="13"/>
      <c r="Q327" s="14"/>
      <c r="R327" s="32"/>
      <c r="S327" s="55"/>
    </row>
    <row r="328" spans="1:19" ht="12" customHeight="1">
      <c r="A328" s="15"/>
      <c r="B328" s="13"/>
      <c r="C328" s="14"/>
      <c r="D328" s="14"/>
      <c r="E328" s="14"/>
      <c r="F328" s="52"/>
      <c r="G328" s="12"/>
      <c r="H328" s="48"/>
      <c r="I328" s="17"/>
      <c r="J328" s="44"/>
      <c r="K328" s="15"/>
      <c r="L328" s="42"/>
      <c r="M328" s="29"/>
      <c r="N328" s="16"/>
      <c r="O328" s="14"/>
      <c r="P328" s="13"/>
      <c r="Q328" s="14"/>
      <c r="R328" s="32"/>
      <c r="S328" s="55"/>
    </row>
    <row r="329" spans="1:19" ht="12" customHeight="1">
      <c r="A329" s="15"/>
      <c r="B329" s="13"/>
      <c r="C329" s="14"/>
      <c r="D329" s="14"/>
      <c r="E329" s="14"/>
      <c r="F329" s="52"/>
      <c r="G329" s="12"/>
      <c r="H329" s="48"/>
      <c r="I329" s="17"/>
      <c r="J329" s="44"/>
      <c r="K329" s="15"/>
      <c r="L329" s="42"/>
      <c r="M329" s="29"/>
      <c r="N329" s="16"/>
      <c r="O329" s="14"/>
      <c r="P329" s="13"/>
      <c r="Q329" s="14"/>
      <c r="R329" s="32"/>
      <c r="S329" s="55"/>
    </row>
    <row r="330" spans="1:19" ht="12" customHeight="1">
      <c r="A330" s="15"/>
      <c r="B330" s="13"/>
      <c r="C330" s="14"/>
      <c r="D330" s="14"/>
      <c r="E330" s="14"/>
      <c r="F330" s="52"/>
      <c r="G330" s="12"/>
      <c r="H330" s="48"/>
      <c r="I330" s="17"/>
      <c r="J330" s="44"/>
      <c r="K330" s="15"/>
      <c r="L330" s="42"/>
      <c r="M330" s="29"/>
      <c r="N330" s="16"/>
      <c r="O330" s="14"/>
      <c r="P330" s="13"/>
      <c r="Q330" s="14"/>
      <c r="R330" s="32"/>
      <c r="S330" s="55"/>
    </row>
    <row r="331" spans="1:19" ht="12" customHeight="1">
      <c r="A331" s="15"/>
      <c r="B331" s="13"/>
      <c r="C331" s="14"/>
      <c r="D331" s="14"/>
      <c r="E331" s="14"/>
      <c r="F331" s="52"/>
      <c r="G331" s="12"/>
      <c r="H331" s="48"/>
      <c r="I331" s="17"/>
      <c r="J331" s="44"/>
      <c r="K331" s="15"/>
      <c r="L331" s="42"/>
      <c r="M331" s="29"/>
      <c r="N331" s="16"/>
      <c r="O331" s="14"/>
      <c r="P331" s="13"/>
      <c r="Q331" s="14"/>
      <c r="R331" s="32"/>
      <c r="S331" s="55"/>
    </row>
    <row r="332" spans="1:19" ht="12" customHeight="1">
      <c r="A332" s="15"/>
      <c r="B332" s="13"/>
      <c r="C332" s="14"/>
      <c r="D332" s="14"/>
      <c r="E332" s="14"/>
      <c r="F332" s="52"/>
      <c r="G332" s="12"/>
      <c r="H332" s="48"/>
      <c r="I332" s="17"/>
      <c r="J332" s="44"/>
      <c r="K332" s="15"/>
      <c r="L332" s="42"/>
      <c r="M332" s="29"/>
      <c r="N332" s="16"/>
      <c r="O332" s="14"/>
      <c r="P332" s="13"/>
      <c r="Q332" s="14"/>
      <c r="R332" s="32"/>
      <c r="S332" s="55"/>
    </row>
    <row r="333" spans="1:19" ht="12" customHeight="1">
      <c r="A333" s="15"/>
      <c r="B333" s="13"/>
      <c r="C333" s="14"/>
      <c r="D333" s="14"/>
      <c r="E333" s="14"/>
      <c r="F333" s="52"/>
      <c r="G333" s="12"/>
      <c r="H333" s="48"/>
      <c r="I333" s="17"/>
      <c r="J333" s="44"/>
      <c r="K333" s="15"/>
      <c r="L333" s="42"/>
      <c r="M333" s="29"/>
      <c r="N333" s="16"/>
      <c r="O333" s="14"/>
      <c r="P333" s="13"/>
      <c r="Q333" s="14"/>
      <c r="R333" s="32"/>
      <c r="S333" s="55"/>
    </row>
    <row r="334" spans="1:19" ht="12" customHeight="1">
      <c r="A334" s="15"/>
      <c r="B334" s="13"/>
      <c r="C334" s="14"/>
      <c r="D334" s="14"/>
      <c r="E334" s="14"/>
      <c r="F334" s="52"/>
      <c r="G334" s="12"/>
      <c r="H334" s="48"/>
      <c r="I334" s="17"/>
      <c r="J334" s="44"/>
      <c r="K334" s="15"/>
      <c r="L334" s="42"/>
      <c r="M334" s="29"/>
      <c r="N334" s="16"/>
      <c r="O334" s="14"/>
      <c r="P334" s="13"/>
      <c r="Q334" s="14"/>
      <c r="R334" s="32"/>
      <c r="S334" s="55"/>
    </row>
    <row r="335" spans="1:19" ht="12" customHeight="1">
      <c r="A335" s="15"/>
      <c r="B335" s="13"/>
      <c r="C335" s="14"/>
      <c r="D335" s="14"/>
      <c r="E335" s="14"/>
      <c r="F335" s="52"/>
      <c r="G335" s="12"/>
      <c r="H335" s="48"/>
      <c r="I335" s="17"/>
      <c r="J335" s="44"/>
      <c r="K335" s="15"/>
      <c r="L335" s="42"/>
      <c r="M335" s="29"/>
      <c r="N335" s="16"/>
      <c r="O335" s="14"/>
      <c r="P335" s="13"/>
      <c r="Q335" s="14"/>
      <c r="R335" s="32"/>
      <c r="S335" s="55"/>
    </row>
    <row r="336" spans="1:19" ht="12" customHeight="1">
      <c r="A336" s="15"/>
      <c r="B336" s="13"/>
      <c r="C336" s="14"/>
      <c r="D336" s="14"/>
      <c r="E336" s="14"/>
      <c r="F336" s="52"/>
      <c r="G336" s="12"/>
      <c r="H336" s="48"/>
      <c r="I336" s="17"/>
      <c r="J336" s="44"/>
      <c r="K336" s="15"/>
      <c r="L336" s="42"/>
      <c r="M336" s="29"/>
      <c r="N336" s="16"/>
      <c r="O336" s="14"/>
      <c r="P336" s="13"/>
      <c r="Q336" s="14"/>
      <c r="R336" s="32"/>
      <c r="S336" s="55"/>
    </row>
    <row r="337" spans="1:19" ht="12" customHeight="1">
      <c r="A337" s="15"/>
      <c r="B337" s="13"/>
      <c r="C337" s="14"/>
      <c r="D337" s="14"/>
      <c r="E337" s="14"/>
      <c r="F337" s="52"/>
      <c r="G337" s="12"/>
      <c r="H337" s="48"/>
      <c r="I337" s="17"/>
      <c r="J337" s="44"/>
      <c r="K337" s="15"/>
      <c r="L337" s="42"/>
      <c r="M337" s="29"/>
      <c r="N337" s="16"/>
      <c r="O337" s="14"/>
      <c r="P337" s="13"/>
      <c r="Q337" s="14"/>
      <c r="R337" s="32"/>
      <c r="S337" s="55"/>
    </row>
    <row r="338" spans="1:19" ht="12" customHeight="1">
      <c r="A338" s="15"/>
      <c r="B338" s="13"/>
      <c r="C338" s="14"/>
      <c r="D338" s="14"/>
      <c r="E338" s="14"/>
      <c r="F338" s="52"/>
      <c r="G338" s="12"/>
      <c r="H338" s="48"/>
      <c r="I338" s="17"/>
      <c r="J338" s="44"/>
      <c r="K338" s="15"/>
      <c r="L338" s="42"/>
      <c r="M338" s="29"/>
      <c r="N338" s="16"/>
      <c r="O338" s="14"/>
      <c r="P338" s="13"/>
      <c r="Q338" s="14"/>
      <c r="R338" s="32"/>
      <c r="S338" s="55"/>
    </row>
    <row r="339" spans="1:19" ht="12" customHeight="1">
      <c r="A339" s="15"/>
      <c r="B339" s="13"/>
      <c r="C339" s="14"/>
      <c r="D339" s="14"/>
      <c r="E339" s="14"/>
      <c r="F339" s="52"/>
      <c r="G339" s="12"/>
      <c r="H339" s="48"/>
      <c r="I339" s="17"/>
      <c r="J339" s="44"/>
      <c r="K339" s="15"/>
      <c r="L339" s="42"/>
      <c r="M339" s="29"/>
      <c r="N339" s="16"/>
      <c r="O339" s="14"/>
      <c r="P339" s="13"/>
      <c r="Q339" s="14"/>
      <c r="R339" s="32"/>
      <c r="S339" s="55"/>
    </row>
    <row r="340" spans="1:19" ht="12" customHeight="1">
      <c r="A340" s="15"/>
      <c r="B340" s="13"/>
      <c r="C340" s="14"/>
      <c r="D340" s="14"/>
      <c r="E340" s="14"/>
      <c r="F340" s="52"/>
      <c r="G340" s="12"/>
      <c r="H340" s="48"/>
      <c r="I340" s="17"/>
      <c r="J340" s="44"/>
      <c r="K340" s="15"/>
      <c r="L340" s="42"/>
      <c r="M340" s="29"/>
      <c r="N340" s="16"/>
      <c r="O340" s="14"/>
      <c r="P340" s="13"/>
      <c r="Q340" s="14"/>
      <c r="R340" s="32"/>
      <c r="S340" s="55"/>
    </row>
    <row r="341" spans="1:19" ht="12" customHeight="1">
      <c r="A341" s="15"/>
      <c r="B341" s="13"/>
      <c r="C341" s="14"/>
      <c r="D341" s="14"/>
      <c r="E341" s="14"/>
      <c r="F341" s="52"/>
      <c r="G341" s="12"/>
      <c r="H341" s="48"/>
      <c r="I341" s="17"/>
      <c r="J341" s="44"/>
      <c r="K341" s="15"/>
      <c r="L341" s="42"/>
      <c r="M341" s="29"/>
      <c r="N341" s="16"/>
      <c r="O341" s="14"/>
      <c r="P341" s="13"/>
      <c r="Q341" s="14"/>
      <c r="R341" s="32"/>
      <c r="S341" s="55"/>
    </row>
    <row r="342" spans="1:19" ht="12" customHeight="1">
      <c r="A342" s="15"/>
      <c r="B342" s="13"/>
      <c r="C342" s="14"/>
      <c r="D342" s="14"/>
      <c r="E342" s="14"/>
      <c r="F342" s="52"/>
      <c r="G342" s="12"/>
      <c r="H342" s="48"/>
      <c r="I342" s="17"/>
      <c r="J342" s="44"/>
      <c r="K342" s="15"/>
      <c r="L342" s="42"/>
      <c r="M342" s="29"/>
      <c r="N342" s="16"/>
      <c r="O342" s="14"/>
      <c r="P342" s="13"/>
      <c r="Q342" s="14"/>
      <c r="R342" s="32"/>
      <c r="S342" s="55"/>
    </row>
    <row r="343" spans="1:19" ht="12" customHeight="1">
      <c r="A343" s="15"/>
      <c r="B343" s="13"/>
      <c r="C343" s="14"/>
      <c r="D343" s="14"/>
      <c r="E343" s="14"/>
      <c r="F343" s="52"/>
      <c r="G343" s="12"/>
      <c r="H343" s="48"/>
      <c r="I343" s="17"/>
      <c r="J343" s="44"/>
      <c r="K343" s="15"/>
      <c r="L343" s="42"/>
      <c r="M343" s="29"/>
      <c r="N343" s="16"/>
      <c r="O343" s="14"/>
      <c r="P343" s="13"/>
      <c r="Q343" s="14"/>
      <c r="R343" s="32"/>
      <c r="S343" s="55"/>
    </row>
    <row r="344" spans="1:19" ht="12" customHeight="1">
      <c r="A344" s="15"/>
      <c r="B344" s="13"/>
      <c r="C344" s="14"/>
      <c r="D344" s="14"/>
      <c r="E344" s="14"/>
      <c r="F344" s="52"/>
      <c r="G344" s="12"/>
      <c r="H344" s="48"/>
      <c r="I344" s="17"/>
      <c r="J344" s="44"/>
      <c r="K344" s="15"/>
      <c r="L344" s="42"/>
      <c r="M344" s="29"/>
      <c r="N344" s="16"/>
      <c r="O344" s="14"/>
      <c r="P344" s="13"/>
      <c r="Q344" s="14"/>
      <c r="R344" s="32"/>
      <c r="S344" s="55"/>
    </row>
    <row r="345" spans="1:19" ht="12" customHeight="1">
      <c r="A345" s="15"/>
      <c r="B345" s="13"/>
      <c r="C345" s="14"/>
      <c r="D345" s="14"/>
      <c r="E345" s="14"/>
      <c r="F345" s="52"/>
      <c r="G345" s="12"/>
      <c r="H345" s="48"/>
      <c r="I345" s="17"/>
      <c r="J345" s="44"/>
      <c r="K345" s="15"/>
      <c r="L345" s="42"/>
      <c r="M345" s="29"/>
      <c r="N345" s="16"/>
      <c r="O345" s="14"/>
      <c r="P345" s="13"/>
      <c r="Q345" s="14"/>
      <c r="R345" s="32"/>
      <c r="S345" s="55"/>
    </row>
    <row r="346" spans="1:19" ht="12" customHeight="1">
      <c r="A346" s="15"/>
      <c r="B346" s="13"/>
      <c r="C346" s="14"/>
      <c r="D346" s="14"/>
      <c r="E346" s="14"/>
      <c r="F346" s="52"/>
      <c r="G346" s="12"/>
      <c r="H346" s="48"/>
      <c r="I346" s="17"/>
      <c r="J346" s="44"/>
      <c r="K346" s="15"/>
      <c r="L346" s="42"/>
      <c r="M346" s="29"/>
      <c r="N346" s="16"/>
      <c r="O346" s="14"/>
      <c r="P346" s="13"/>
      <c r="Q346" s="14"/>
      <c r="R346" s="32"/>
      <c r="S346" s="55"/>
    </row>
    <row r="347" spans="1:19" ht="12" customHeight="1">
      <c r="A347" s="15"/>
      <c r="B347" s="13"/>
      <c r="C347" s="14"/>
      <c r="D347" s="14"/>
      <c r="E347" s="14"/>
      <c r="F347" s="52"/>
      <c r="G347" s="12"/>
      <c r="H347" s="48"/>
      <c r="I347" s="17"/>
      <c r="J347" s="44"/>
      <c r="K347" s="15"/>
      <c r="L347" s="42"/>
      <c r="M347" s="29"/>
      <c r="N347" s="16"/>
      <c r="O347" s="14"/>
      <c r="P347" s="13"/>
      <c r="Q347" s="14"/>
      <c r="R347" s="32"/>
      <c r="S347" s="55"/>
    </row>
    <row r="348" spans="1:19" ht="12" customHeight="1">
      <c r="A348" s="15"/>
      <c r="B348" s="13"/>
      <c r="C348" s="14"/>
      <c r="D348" s="14"/>
      <c r="E348" s="14"/>
      <c r="F348" s="52"/>
      <c r="G348" s="12"/>
      <c r="H348" s="48"/>
      <c r="I348" s="17"/>
      <c r="J348" s="44"/>
      <c r="K348" s="15"/>
      <c r="L348" s="42"/>
      <c r="M348" s="29"/>
      <c r="N348" s="16"/>
      <c r="O348" s="14"/>
      <c r="P348" s="13"/>
      <c r="Q348" s="14"/>
      <c r="R348" s="32"/>
      <c r="S348" s="55"/>
    </row>
    <row r="349" spans="1:19" ht="12" customHeight="1">
      <c r="A349" s="15"/>
      <c r="B349" s="13"/>
      <c r="C349" s="14"/>
      <c r="D349" s="14"/>
      <c r="E349" s="14"/>
      <c r="F349" s="52"/>
      <c r="G349" s="12"/>
      <c r="H349" s="48"/>
      <c r="I349" s="17"/>
      <c r="J349" s="44"/>
      <c r="K349" s="15"/>
      <c r="L349" s="42"/>
      <c r="M349" s="29"/>
      <c r="N349" s="16"/>
      <c r="O349" s="14"/>
      <c r="P349" s="13"/>
      <c r="Q349" s="14"/>
      <c r="R349" s="32"/>
      <c r="S349" s="55"/>
    </row>
    <row r="350" spans="1:19" ht="12" customHeight="1">
      <c r="A350" s="15"/>
      <c r="B350" s="13"/>
      <c r="C350" s="14"/>
      <c r="D350" s="14"/>
      <c r="E350" s="14"/>
      <c r="F350" s="52"/>
      <c r="G350" s="12"/>
      <c r="H350" s="48"/>
      <c r="I350" s="17"/>
      <c r="J350" s="44"/>
      <c r="K350" s="15"/>
      <c r="L350" s="42"/>
      <c r="M350" s="29"/>
      <c r="N350" s="16"/>
      <c r="O350" s="14"/>
      <c r="P350" s="13"/>
      <c r="Q350" s="14"/>
      <c r="R350" s="32"/>
      <c r="S350" s="55"/>
    </row>
    <row r="351" spans="1:19" ht="12" customHeight="1">
      <c r="A351" s="15"/>
      <c r="B351" s="13"/>
      <c r="C351" s="14"/>
      <c r="D351" s="14"/>
      <c r="E351" s="14"/>
      <c r="F351" s="52"/>
      <c r="G351" s="12"/>
      <c r="H351" s="48"/>
      <c r="I351" s="17"/>
      <c r="J351" s="44"/>
      <c r="K351" s="15"/>
      <c r="L351" s="42"/>
      <c r="M351" s="29"/>
      <c r="N351" s="16"/>
      <c r="O351" s="14"/>
      <c r="P351" s="13"/>
      <c r="Q351" s="14"/>
      <c r="R351" s="32"/>
      <c r="S351" s="55"/>
    </row>
    <row r="352" spans="1:19" ht="12" customHeight="1">
      <c r="A352" s="15"/>
      <c r="B352" s="13"/>
      <c r="C352" s="14"/>
      <c r="D352" s="14"/>
      <c r="E352" s="14"/>
      <c r="F352" s="52"/>
      <c r="G352" s="12"/>
      <c r="H352" s="48"/>
      <c r="I352" s="17"/>
      <c r="J352" s="44"/>
      <c r="K352" s="15"/>
      <c r="L352" s="42"/>
      <c r="M352" s="29"/>
      <c r="N352" s="16"/>
      <c r="O352" s="14"/>
      <c r="P352" s="13"/>
      <c r="Q352" s="14"/>
      <c r="R352" s="32"/>
      <c r="S352" s="55"/>
    </row>
    <row r="353" spans="1:19" ht="12" customHeight="1">
      <c r="A353" s="15"/>
      <c r="B353" s="13"/>
      <c r="C353" s="14"/>
      <c r="D353" s="14"/>
      <c r="E353" s="14"/>
      <c r="F353" s="52"/>
      <c r="G353" s="12"/>
      <c r="H353" s="48"/>
      <c r="I353" s="17"/>
      <c r="J353" s="44"/>
      <c r="K353" s="15"/>
      <c r="L353" s="42"/>
      <c r="M353" s="29"/>
      <c r="N353" s="16"/>
      <c r="O353" s="14"/>
      <c r="P353" s="13"/>
      <c r="Q353" s="14"/>
      <c r="R353" s="32"/>
      <c r="S353" s="55"/>
    </row>
    <row r="354" spans="1:19" ht="12" customHeight="1">
      <c r="A354" s="15"/>
      <c r="B354" s="13"/>
      <c r="C354" s="14"/>
      <c r="D354" s="14"/>
      <c r="E354" s="14"/>
      <c r="F354" s="52"/>
      <c r="G354" s="12"/>
      <c r="H354" s="48"/>
      <c r="I354" s="17"/>
      <c r="J354" s="44"/>
      <c r="K354" s="15"/>
      <c r="L354" s="42"/>
      <c r="M354" s="29"/>
      <c r="N354" s="16"/>
      <c r="O354" s="14"/>
      <c r="P354" s="13"/>
      <c r="Q354" s="14"/>
      <c r="R354" s="32"/>
      <c r="S354" s="55"/>
    </row>
    <row r="355" spans="1:19" ht="12" customHeight="1">
      <c r="A355" s="15"/>
      <c r="B355" s="13"/>
      <c r="C355" s="14"/>
      <c r="D355" s="14"/>
      <c r="E355" s="14"/>
      <c r="F355" s="52"/>
      <c r="G355" s="12"/>
      <c r="H355" s="48"/>
      <c r="I355" s="17"/>
      <c r="J355" s="44"/>
      <c r="K355" s="15"/>
      <c r="L355" s="42"/>
      <c r="M355" s="29"/>
      <c r="N355" s="16"/>
      <c r="O355" s="14"/>
      <c r="P355" s="13"/>
      <c r="Q355" s="14"/>
      <c r="R355" s="32"/>
      <c r="S355" s="55"/>
    </row>
    <row r="356" spans="1:19" ht="12" customHeight="1">
      <c r="A356" s="15"/>
      <c r="B356" s="13"/>
      <c r="C356" s="14"/>
      <c r="D356" s="14"/>
      <c r="E356" s="14"/>
      <c r="F356" s="52"/>
      <c r="G356" s="12"/>
      <c r="H356" s="48"/>
      <c r="I356" s="17"/>
      <c r="J356" s="44"/>
      <c r="K356" s="15"/>
      <c r="L356" s="42"/>
      <c r="M356" s="29"/>
      <c r="N356" s="16"/>
      <c r="O356" s="14"/>
      <c r="P356" s="13"/>
      <c r="Q356" s="14"/>
      <c r="R356" s="32"/>
      <c r="S356" s="55"/>
    </row>
    <row r="357" spans="1:19" ht="12" customHeight="1">
      <c r="A357" s="15"/>
      <c r="B357" s="13"/>
      <c r="C357" s="14"/>
      <c r="D357" s="14"/>
      <c r="E357" s="14"/>
      <c r="F357" s="52"/>
      <c r="G357" s="12"/>
      <c r="H357" s="48"/>
      <c r="I357" s="17"/>
      <c r="J357" s="44"/>
      <c r="K357" s="15"/>
      <c r="L357" s="42"/>
      <c r="M357" s="29"/>
      <c r="N357" s="16"/>
      <c r="O357" s="14"/>
      <c r="P357" s="13"/>
      <c r="Q357" s="14"/>
      <c r="R357" s="32"/>
      <c r="S357" s="55"/>
    </row>
    <row r="358" spans="1:19" ht="12" customHeight="1">
      <c r="A358" s="15"/>
      <c r="B358" s="13"/>
      <c r="C358" s="14"/>
      <c r="D358" s="14"/>
      <c r="E358" s="14"/>
      <c r="F358" s="52"/>
      <c r="G358" s="12"/>
      <c r="H358" s="48"/>
      <c r="I358" s="17"/>
      <c r="J358" s="44"/>
      <c r="K358" s="15"/>
      <c r="L358" s="42"/>
      <c r="M358" s="29"/>
      <c r="N358" s="16"/>
      <c r="O358" s="14"/>
      <c r="P358" s="13"/>
      <c r="Q358" s="14"/>
      <c r="R358" s="32"/>
      <c r="S358" s="55"/>
    </row>
    <row r="359" spans="1:19" ht="12" customHeight="1">
      <c r="A359" s="15"/>
      <c r="B359" s="13"/>
      <c r="C359" s="14"/>
      <c r="D359" s="14"/>
      <c r="E359" s="14"/>
      <c r="F359" s="52"/>
      <c r="G359" s="12"/>
      <c r="H359" s="48"/>
      <c r="I359" s="17"/>
      <c r="J359" s="44"/>
      <c r="K359" s="15"/>
      <c r="L359" s="42"/>
      <c r="M359" s="29"/>
      <c r="N359" s="16"/>
      <c r="O359" s="14"/>
      <c r="P359" s="13"/>
      <c r="Q359" s="14"/>
      <c r="R359" s="32"/>
      <c r="S359" s="55"/>
    </row>
    <row r="360" spans="1:19" ht="12" customHeight="1">
      <c r="A360" s="15"/>
      <c r="B360" s="13"/>
      <c r="C360" s="14"/>
      <c r="D360" s="14"/>
      <c r="E360" s="14"/>
      <c r="F360" s="52"/>
      <c r="G360" s="12"/>
      <c r="H360" s="48"/>
      <c r="I360" s="17"/>
      <c r="J360" s="44"/>
      <c r="K360" s="15"/>
      <c r="L360" s="42"/>
      <c r="M360" s="29"/>
      <c r="N360" s="16"/>
      <c r="O360" s="14"/>
      <c r="P360" s="13"/>
      <c r="Q360" s="14"/>
      <c r="R360" s="32"/>
      <c r="S360" s="55"/>
    </row>
    <row r="361" spans="1:19" ht="12" customHeight="1">
      <c r="A361" s="15"/>
      <c r="B361" s="13"/>
      <c r="C361" s="14"/>
      <c r="D361" s="14"/>
      <c r="E361" s="14"/>
      <c r="F361" s="52"/>
      <c r="G361" s="12"/>
      <c r="H361" s="48"/>
      <c r="I361" s="17"/>
      <c r="J361" s="44"/>
      <c r="K361" s="15"/>
      <c r="L361" s="42"/>
      <c r="M361" s="29"/>
      <c r="N361" s="16"/>
      <c r="O361" s="14"/>
      <c r="P361" s="13"/>
      <c r="Q361" s="14"/>
      <c r="R361" s="32"/>
      <c r="S361" s="55"/>
    </row>
    <row r="362" spans="1:19" ht="12" customHeight="1">
      <c r="A362" s="15"/>
      <c r="B362" s="13"/>
      <c r="C362" s="14"/>
      <c r="D362" s="14"/>
      <c r="E362" s="14"/>
      <c r="F362" s="52"/>
      <c r="G362" s="12"/>
      <c r="H362" s="48"/>
      <c r="I362" s="17"/>
      <c r="J362" s="44"/>
      <c r="K362" s="15"/>
      <c r="L362" s="42"/>
      <c r="M362" s="29"/>
      <c r="N362" s="16"/>
      <c r="O362" s="14"/>
      <c r="P362" s="13"/>
      <c r="Q362" s="14"/>
      <c r="R362" s="32"/>
      <c r="S362" s="55"/>
    </row>
    <row r="363" spans="1:19" ht="12" customHeight="1">
      <c r="A363" s="15"/>
      <c r="B363" s="13"/>
      <c r="C363" s="14"/>
      <c r="D363" s="14"/>
      <c r="E363" s="14"/>
      <c r="F363" s="52"/>
      <c r="G363" s="12"/>
      <c r="H363" s="48"/>
      <c r="I363" s="17"/>
      <c r="J363" s="44"/>
      <c r="K363" s="15"/>
      <c r="L363" s="42"/>
      <c r="M363" s="29"/>
      <c r="N363" s="16"/>
      <c r="O363" s="14"/>
      <c r="P363" s="13"/>
      <c r="Q363" s="14"/>
      <c r="R363" s="32"/>
      <c r="S363" s="55"/>
    </row>
    <row r="364" spans="1:19" ht="12" customHeight="1">
      <c r="A364" s="15"/>
      <c r="B364" s="13"/>
      <c r="C364" s="14"/>
      <c r="D364" s="14"/>
      <c r="E364" s="14"/>
      <c r="F364" s="52"/>
      <c r="G364" s="12"/>
      <c r="H364" s="48"/>
      <c r="I364" s="17"/>
      <c r="J364" s="44"/>
      <c r="K364" s="15"/>
      <c r="L364" s="42"/>
      <c r="M364" s="29"/>
      <c r="N364" s="16"/>
      <c r="O364" s="14"/>
      <c r="P364" s="13"/>
      <c r="Q364" s="14"/>
      <c r="R364" s="32"/>
      <c r="S364" s="55"/>
    </row>
    <row r="365" spans="1:19" ht="12" customHeight="1">
      <c r="A365" s="15"/>
      <c r="B365" s="13"/>
      <c r="C365" s="14"/>
      <c r="D365" s="14"/>
      <c r="E365" s="14"/>
      <c r="F365" s="52"/>
      <c r="G365" s="12"/>
      <c r="H365" s="48"/>
      <c r="I365" s="17"/>
      <c r="J365" s="44"/>
      <c r="K365" s="15"/>
      <c r="L365" s="42"/>
      <c r="M365" s="29"/>
      <c r="N365" s="16"/>
      <c r="O365" s="14"/>
      <c r="P365" s="13"/>
      <c r="Q365" s="14"/>
      <c r="R365" s="32"/>
      <c r="S365" s="55"/>
    </row>
    <row r="366" spans="1:19" ht="12" customHeight="1">
      <c r="A366" s="15"/>
      <c r="B366" s="13"/>
      <c r="C366" s="14"/>
      <c r="D366" s="14"/>
      <c r="E366" s="14"/>
      <c r="F366" s="52"/>
      <c r="G366" s="12"/>
      <c r="H366" s="48"/>
      <c r="I366" s="17"/>
      <c r="J366" s="44"/>
      <c r="K366" s="15"/>
      <c r="L366" s="42"/>
      <c r="M366" s="29"/>
      <c r="N366" s="16"/>
      <c r="O366" s="14"/>
      <c r="P366" s="13"/>
      <c r="Q366" s="14"/>
      <c r="R366" s="32"/>
      <c r="S366" s="55"/>
    </row>
    <row r="367" spans="1:19" ht="12" customHeight="1">
      <c r="A367" s="15"/>
      <c r="B367" s="13"/>
      <c r="C367" s="14"/>
      <c r="D367" s="14"/>
      <c r="E367" s="14"/>
      <c r="F367" s="52"/>
      <c r="G367" s="12"/>
      <c r="H367" s="48"/>
      <c r="I367" s="17"/>
      <c r="J367" s="44"/>
      <c r="K367" s="15"/>
      <c r="L367" s="42"/>
      <c r="M367" s="29"/>
      <c r="N367" s="16"/>
      <c r="O367" s="14"/>
      <c r="P367" s="13"/>
      <c r="Q367" s="14"/>
      <c r="R367" s="32"/>
      <c r="S367" s="55"/>
    </row>
    <row r="368" spans="1:19" ht="12" customHeight="1">
      <c r="A368" s="15"/>
      <c r="B368" s="13"/>
      <c r="C368" s="14"/>
      <c r="D368" s="14"/>
      <c r="E368" s="14"/>
      <c r="F368" s="52"/>
      <c r="G368" s="12"/>
      <c r="H368" s="48"/>
      <c r="I368" s="17"/>
      <c r="J368" s="44"/>
      <c r="K368" s="15"/>
      <c r="L368" s="42"/>
      <c r="M368" s="29"/>
      <c r="N368" s="16"/>
      <c r="O368" s="14"/>
      <c r="P368" s="13"/>
      <c r="Q368" s="14"/>
      <c r="R368" s="32"/>
      <c r="S368" s="55"/>
    </row>
    <row r="369" spans="1:19" ht="12" customHeight="1">
      <c r="A369" s="15"/>
      <c r="B369" s="13"/>
      <c r="C369" s="14"/>
      <c r="D369" s="14"/>
      <c r="E369" s="14"/>
      <c r="F369" s="52"/>
      <c r="G369" s="12"/>
      <c r="H369" s="48"/>
      <c r="I369" s="17"/>
      <c r="J369" s="44"/>
      <c r="K369" s="15"/>
      <c r="L369" s="42"/>
      <c r="M369" s="29"/>
      <c r="N369" s="16"/>
      <c r="O369" s="14"/>
      <c r="P369" s="13"/>
      <c r="Q369" s="14"/>
      <c r="R369" s="32"/>
      <c r="S369" s="55"/>
    </row>
    <row r="370" spans="1:19" ht="12" customHeight="1">
      <c r="A370" s="15"/>
      <c r="B370" s="13"/>
      <c r="C370" s="14"/>
      <c r="D370" s="14"/>
      <c r="E370" s="14"/>
      <c r="F370" s="52"/>
      <c r="G370" s="12"/>
      <c r="H370" s="48"/>
      <c r="I370" s="17"/>
      <c r="J370" s="44"/>
      <c r="K370" s="15"/>
      <c r="L370" s="42"/>
      <c r="M370" s="29"/>
      <c r="N370" s="16"/>
      <c r="O370" s="14"/>
      <c r="P370" s="13"/>
      <c r="Q370" s="14"/>
      <c r="R370" s="32"/>
      <c r="S370" s="55"/>
    </row>
    <row r="371" spans="1:19" ht="12" customHeight="1">
      <c r="A371" s="15"/>
      <c r="B371" s="13"/>
      <c r="C371" s="14"/>
      <c r="D371" s="14"/>
      <c r="E371" s="14"/>
      <c r="F371" s="52"/>
      <c r="G371" s="12"/>
      <c r="H371" s="48"/>
      <c r="I371" s="17"/>
      <c r="J371" s="44"/>
      <c r="K371" s="15"/>
      <c r="L371" s="42"/>
      <c r="M371" s="29"/>
      <c r="N371" s="16"/>
      <c r="O371" s="14"/>
      <c r="P371" s="13"/>
      <c r="Q371" s="14"/>
      <c r="R371" s="32"/>
      <c r="S371" s="55"/>
    </row>
    <row r="372" spans="1:19" ht="12" customHeight="1">
      <c r="A372" s="15"/>
      <c r="B372" s="13"/>
      <c r="C372" s="14"/>
      <c r="D372" s="14"/>
      <c r="E372" s="14"/>
      <c r="F372" s="52"/>
      <c r="G372" s="12"/>
      <c r="H372" s="48"/>
      <c r="I372" s="17"/>
      <c r="J372" s="44"/>
      <c r="K372" s="15"/>
      <c r="L372" s="42"/>
      <c r="M372" s="29"/>
      <c r="N372" s="16"/>
      <c r="O372" s="14"/>
      <c r="P372" s="13"/>
      <c r="Q372" s="14"/>
      <c r="R372" s="32"/>
      <c r="S372" s="55"/>
    </row>
    <row r="373" spans="1:19" ht="12" customHeight="1">
      <c r="A373" s="15"/>
      <c r="B373" s="13"/>
      <c r="C373" s="14"/>
      <c r="D373" s="14"/>
      <c r="E373" s="14"/>
      <c r="F373" s="52"/>
      <c r="G373" s="12"/>
      <c r="H373" s="48"/>
      <c r="I373" s="17"/>
      <c r="J373" s="44"/>
      <c r="K373" s="15"/>
      <c r="L373" s="42"/>
      <c r="M373" s="29"/>
      <c r="N373" s="16"/>
      <c r="O373" s="14"/>
      <c r="P373" s="13"/>
      <c r="Q373" s="14"/>
      <c r="R373" s="32"/>
      <c r="S373" s="55"/>
    </row>
    <row r="374" spans="1:19" ht="12" customHeight="1">
      <c r="A374" s="15"/>
      <c r="B374" s="13"/>
      <c r="C374" s="14"/>
      <c r="D374" s="14"/>
      <c r="E374" s="14"/>
      <c r="F374" s="52"/>
      <c r="G374" s="12"/>
      <c r="H374" s="48"/>
      <c r="I374" s="17"/>
      <c r="J374" s="44"/>
      <c r="K374" s="15"/>
      <c r="L374" s="42"/>
      <c r="M374" s="29"/>
      <c r="N374" s="16"/>
      <c r="O374" s="14"/>
      <c r="P374" s="13"/>
      <c r="Q374" s="14"/>
      <c r="R374" s="32"/>
      <c r="S374" s="55"/>
    </row>
    <row r="375" spans="1:19" ht="12" customHeight="1">
      <c r="A375" s="15"/>
      <c r="B375" s="13"/>
      <c r="C375" s="14"/>
      <c r="D375" s="14"/>
      <c r="E375" s="14"/>
      <c r="F375" s="52"/>
      <c r="G375" s="12"/>
      <c r="H375" s="48"/>
      <c r="I375" s="17"/>
      <c r="J375" s="44"/>
      <c r="K375" s="15"/>
      <c r="L375" s="42"/>
      <c r="M375" s="29"/>
      <c r="N375" s="16"/>
      <c r="O375" s="14"/>
      <c r="P375" s="13"/>
      <c r="Q375" s="14"/>
      <c r="R375" s="32"/>
      <c r="S375" s="55"/>
    </row>
    <row r="376" spans="1:19" ht="12" customHeight="1">
      <c r="A376" s="15"/>
      <c r="B376" s="13"/>
      <c r="C376" s="14"/>
      <c r="D376" s="14"/>
      <c r="E376" s="14"/>
      <c r="F376" s="52"/>
      <c r="G376" s="12"/>
      <c r="H376" s="48"/>
      <c r="I376" s="17"/>
      <c r="J376" s="44"/>
      <c r="K376" s="15"/>
      <c r="L376" s="42"/>
      <c r="M376" s="29"/>
      <c r="N376" s="16"/>
      <c r="O376" s="14"/>
      <c r="P376" s="13"/>
      <c r="Q376" s="14"/>
      <c r="R376" s="32"/>
      <c r="S376" s="55"/>
    </row>
    <row r="377" spans="1:19" ht="12" customHeight="1">
      <c r="A377" s="15"/>
      <c r="B377" s="13"/>
      <c r="C377" s="14"/>
      <c r="D377" s="14"/>
      <c r="E377" s="14"/>
      <c r="F377" s="52"/>
      <c r="G377" s="12"/>
      <c r="H377" s="48"/>
      <c r="I377" s="17"/>
      <c r="J377" s="44"/>
      <c r="K377" s="15"/>
      <c r="L377" s="42"/>
      <c r="M377" s="29"/>
      <c r="N377" s="16"/>
      <c r="O377" s="14"/>
      <c r="P377" s="13"/>
      <c r="Q377" s="14"/>
      <c r="R377" s="32"/>
      <c r="S377" s="55"/>
    </row>
    <row r="378" spans="1:19" ht="12" customHeight="1">
      <c r="A378" s="15"/>
      <c r="B378" s="13"/>
      <c r="C378" s="14"/>
      <c r="D378" s="14"/>
      <c r="E378" s="14"/>
      <c r="F378" s="52"/>
      <c r="G378" s="12"/>
      <c r="H378" s="48"/>
      <c r="I378" s="17"/>
      <c r="J378" s="44"/>
      <c r="K378" s="15"/>
      <c r="L378" s="42"/>
      <c r="M378" s="29"/>
      <c r="N378" s="16"/>
      <c r="O378" s="14"/>
      <c r="P378" s="13"/>
      <c r="Q378" s="14"/>
      <c r="R378" s="32"/>
      <c r="S378" s="55"/>
    </row>
    <row r="379" spans="1:19" ht="12" customHeight="1">
      <c r="A379" s="15"/>
      <c r="B379" s="13"/>
      <c r="C379" s="14"/>
      <c r="D379" s="14"/>
      <c r="E379" s="14"/>
      <c r="F379" s="52"/>
      <c r="G379" s="12"/>
      <c r="H379" s="48"/>
      <c r="I379" s="17"/>
      <c r="J379" s="44"/>
      <c r="K379" s="15"/>
      <c r="L379" s="42"/>
      <c r="M379" s="29"/>
      <c r="N379" s="16"/>
      <c r="O379" s="14"/>
      <c r="P379" s="13"/>
      <c r="Q379" s="14"/>
      <c r="R379" s="32"/>
      <c r="S379" s="55"/>
    </row>
    <row r="380" spans="1:19" ht="12" customHeight="1">
      <c r="A380" s="15"/>
      <c r="B380" s="13"/>
      <c r="C380" s="14"/>
      <c r="D380" s="14"/>
      <c r="E380" s="14"/>
      <c r="F380" s="52"/>
      <c r="G380" s="12"/>
      <c r="H380" s="48"/>
      <c r="I380" s="17"/>
      <c r="J380" s="44"/>
      <c r="K380" s="15"/>
      <c r="L380" s="42"/>
      <c r="M380" s="29"/>
      <c r="N380" s="16"/>
      <c r="O380" s="14"/>
      <c r="P380" s="13"/>
      <c r="Q380" s="14"/>
      <c r="R380" s="32"/>
      <c r="S380" s="55"/>
    </row>
    <row r="381" spans="1:19" ht="12" customHeight="1">
      <c r="A381" s="15"/>
      <c r="B381" s="13"/>
      <c r="C381" s="14"/>
      <c r="D381" s="14"/>
      <c r="E381" s="14"/>
      <c r="F381" s="52"/>
      <c r="G381" s="12"/>
      <c r="H381" s="48"/>
      <c r="I381" s="17"/>
      <c r="J381" s="44"/>
      <c r="K381" s="15"/>
      <c r="L381" s="42"/>
      <c r="M381" s="29"/>
      <c r="N381" s="16"/>
      <c r="O381" s="14"/>
      <c r="P381" s="13"/>
      <c r="Q381" s="14"/>
      <c r="R381" s="32"/>
      <c r="S381" s="55"/>
    </row>
    <row r="382" spans="1:19" ht="12" customHeight="1">
      <c r="A382" s="15"/>
      <c r="B382" s="13"/>
      <c r="C382" s="14"/>
      <c r="D382" s="14"/>
      <c r="E382" s="14"/>
      <c r="F382" s="52"/>
      <c r="G382" s="12"/>
      <c r="H382" s="48"/>
      <c r="I382" s="17"/>
      <c r="J382" s="44"/>
      <c r="K382" s="15"/>
      <c r="L382" s="42"/>
      <c r="M382" s="29"/>
      <c r="N382" s="16"/>
      <c r="O382" s="14"/>
      <c r="P382" s="13"/>
      <c r="Q382" s="14"/>
      <c r="R382" s="32"/>
      <c r="S382" s="55"/>
    </row>
    <row r="383" spans="1:19" ht="12" customHeight="1">
      <c r="A383" s="15"/>
      <c r="B383" s="13"/>
      <c r="C383" s="14"/>
      <c r="D383" s="14"/>
      <c r="E383" s="14"/>
      <c r="F383" s="52"/>
      <c r="G383" s="12"/>
      <c r="H383" s="48"/>
      <c r="I383" s="17"/>
      <c r="J383" s="44"/>
      <c r="K383" s="15"/>
      <c r="L383" s="42"/>
      <c r="M383" s="29"/>
      <c r="N383" s="16"/>
      <c r="O383" s="14"/>
      <c r="P383" s="13"/>
      <c r="Q383" s="14"/>
      <c r="R383" s="32"/>
      <c r="S383" s="55"/>
    </row>
    <row r="384" spans="1:19" ht="12" customHeight="1">
      <c r="A384" s="15"/>
      <c r="B384" s="13"/>
      <c r="C384" s="14"/>
      <c r="D384" s="14"/>
      <c r="E384" s="14"/>
      <c r="F384" s="52"/>
      <c r="G384" s="12"/>
      <c r="H384" s="48"/>
      <c r="I384" s="17"/>
      <c r="J384" s="44"/>
      <c r="K384" s="15"/>
      <c r="L384" s="42"/>
      <c r="M384" s="29"/>
      <c r="N384" s="16"/>
      <c r="O384" s="14"/>
      <c r="P384" s="13"/>
      <c r="Q384" s="14"/>
      <c r="R384" s="32"/>
      <c r="S384" s="55"/>
    </row>
    <row r="385" spans="1:19" ht="12" customHeight="1">
      <c r="A385" s="15"/>
      <c r="B385" s="13"/>
      <c r="C385" s="14"/>
      <c r="D385" s="14"/>
      <c r="E385" s="14"/>
      <c r="F385" s="52"/>
      <c r="G385" s="12"/>
      <c r="H385" s="48"/>
      <c r="I385" s="17"/>
      <c r="J385" s="44"/>
      <c r="K385" s="15"/>
      <c r="L385" s="42"/>
      <c r="M385" s="29"/>
      <c r="N385" s="16"/>
      <c r="O385" s="14"/>
      <c r="P385" s="13"/>
      <c r="Q385" s="14"/>
      <c r="R385" s="32"/>
      <c r="S385" s="55"/>
    </row>
    <row r="386" spans="1:19" ht="12" customHeight="1">
      <c r="A386" s="15"/>
      <c r="B386" s="13"/>
      <c r="C386" s="14"/>
      <c r="D386" s="14"/>
      <c r="E386" s="14"/>
      <c r="F386" s="52"/>
      <c r="G386" s="12"/>
      <c r="H386" s="48"/>
      <c r="I386" s="17"/>
      <c r="J386" s="44"/>
      <c r="K386" s="15"/>
      <c r="L386" s="42"/>
      <c r="M386" s="29"/>
      <c r="N386" s="16"/>
      <c r="O386" s="14"/>
      <c r="P386" s="13"/>
      <c r="Q386" s="14"/>
      <c r="R386" s="32"/>
      <c r="S386" s="55"/>
    </row>
    <row r="387" spans="1:19" ht="12" customHeight="1">
      <c r="A387" s="15"/>
      <c r="B387" s="13"/>
      <c r="C387" s="14"/>
      <c r="D387" s="14"/>
      <c r="E387" s="14"/>
      <c r="F387" s="52"/>
      <c r="G387" s="12"/>
      <c r="H387" s="48"/>
      <c r="I387" s="17"/>
      <c r="J387" s="44"/>
      <c r="K387" s="15"/>
      <c r="L387" s="42"/>
      <c r="M387" s="29"/>
      <c r="N387" s="16"/>
      <c r="O387" s="14"/>
      <c r="P387" s="13"/>
      <c r="Q387" s="14"/>
      <c r="R387" s="32"/>
      <c r="S387" s="55"/>
    </row>
    <row r="388" spans="1:19" ht="12" customHeight="1">
      <c r="A388" s="15"/>
      <c r="B388" s="13"/>
      <c r="C388" s="14"/>
      <c r="D388" s="14"/>
      <c r="E388" s="14"/>
      <c r="F388" s="52"/>
      <c r="G388" s="12"/>
      <c r="H388" s="48"/>
      <c r="I388" s="17"/>
      <c r="J388" s="44"/>
      <c r="K388" s="15"/>
      <c r="L388" s="42"/>
      <c r="M388" s="29"/>
      <c r="N388" s="16"/>
      <c r="O388" s="14"/>
      <c r="P388" s="13"/>
      <c r="Q388" s="14"/>
      <c r="R388" s="32"/>
      <c r="S388" s="55"/>
    </row>
    <row r="389" spans="1:19" ht="12" customHeight="1">
      <c r="A389" s="15"/>
      <c r="B389" s="13"/>
      <c r="C389" s="14"/>
      <c r="D389" s="14"/>
      <c r="E389" s="14"/>
      <c r="F389" s="52"/>
      <c r="G389" s="12"/>
      <c r="H389" s="48"/>
      <c r="I389" s="17"/>
      <c r="J389" s="44"/>
      <c r="K389" s="15"/>
      <c r="L389" s="42"/>
      <c r="M389" s="29"/>
      <c r="N389" s="16"/>
      <c r="O389" s="14"/>
      <c r="P389" s="13"/>
      <c r="Q389" s="14"/>
      <c r="R389" s="32"/>
      <c r="S389" s="55"/>
    </row>
    <row r="390" spans="1:19" ht="12" customHeight="1">
      <c r="A390" s="15"/>
      <c r="B390" s="13"/>
      <c r="C390" s="14"/>
      <c r="D390" s="14"/>
      <c r="E390" s="14"/>
      <c r="F390" s="52"/>
      <c r="G390" s="12"/>
      <c r="H390" s="48"/>
      <c r="I390" s="17"/>
      <c r="J390" s="44"/>
      <c r="K390" s="15"/>
      <c r="L390" s="42"/>
      <c r="M390" s="29"/>
      <c r="N390" s="16"/>
      <c r="O390" s="14"/>
      <c r="P390" s="13"/>
      <c r="Q390" s="14"/>
      <c r="R390" s="32"/>
      <c r="S390" s="55"/>
    </row>
    <row r="391" spans="1:19" ht="12" customHeight="1">
      <c r="A391" s="15"/>
      <c r="B391" s="13"/>
      <c r="C391" s="14"/>
      <c r="D391" s="14"/>
      <c r="E391" s="14"/>
      <c r="F391" s="52"/>
      <c r="G391" s="12"/>
      <c r="H391" s="48"/>
      <c r="I391" s="17"/>
      <c r="J391" s="44"/>
      <c r="K391" s="15"/>
      <c r="L391" s="42"/>
      <c r="M391" s="29"/>
      <c r="N391" s="16"/>
      <c r="O391" s="14"/>
      <c r="P391" s="13"/>
      <c r="Q391" s="14"/>
      <c r="R391" s="32"/>
      <c r="S391" s="55"/>
    </row>
    <row r="392" spans="1:19" ht="12" customHeight="1">
      <c r="A392" s="15"/>
      <c r="B392" s="13"/>
      <c r="C392" s="14"/>
      <c r="D392" s="14"/>
      <c r="E392" s="14"/>
      <c r="F392" s="52"/>
      <c r="G392" s="12"/>
      <c r="H392" s="48"/>
      <c r="I392" s="17"/>
      <c r="J392" s="44"/>
      <c r="K392" s="15"/>
      <c r="L392" s="42"/>
      <c r="M392" s="29"/>
      <c r="N392" s="16"/>
      <c r="O392" s="14"/>
      <c r="P392" s="13"/>
      <c r="Q392" s="14"/>
      <c r="R392" s="32"/>
      <c r="S392" s="55"/>
    </row>
    <row r="393" spans="1:19" ht="12" customHeight="1">
      <c r="A393" s="15"/>
      <c r="B393" s="13"/>
      <c r="C393" s="14"/>
      <c r="D393" s="14"/>
      <c r="E393" s="14"/>
      <c r="F393" s="52"/>
      <c r="G393" s="12"/>
      <c r="H393" s="48"/>
      <c r="I393" s="17"/>
      <c r="J393" s="44"/>
      <c r="K393" s="15"/>
      <c r="L393" s="42"/>
      <c r="M393" s="29"/>
      <c r="N393" s="16"/>
      <c r="O393" s="14"/>
      <c r="P393" s="13"/>
      <c r="Q393" s="14"/>
      <c r="R393" s="32"/>
      <c r="S393" s="55"/>
    </row>
    <row r="394" spans="1:19" ht="12" customHeight="1">
      <c r="A394" s="15"/>
      <c r="B394" s="13"/>
      <c r="C394" s="14"/>
      <c r="D394" s="14"/>
      <c r="E394" s="14"/>
      <c r="F394" s="52"/>
      <c r="G394" s="12"/>
      <c r="H394" s="48"/>
      <c r="I394" s="17"/>
      <c r="J394" s="44"/>
      <c r="K394" s="15"/>
      <c r="L394" s="42"/>
      <c r="M394" s="29"/>
      <c r="N394" s="16"/>
      <c r="O394" s="14"/>
      <c r="P394" s="13"/>
      <c r="Q394" s="14"/>
      <c r="R394" s="32"/>
      <c r="S394" s="55"/>
    </row>
    <row r="395" spans="1:19" ht="12" customHeight="1">
      <c r="A395" s="15"/>
      <c r="B395" s="13"/>
      <c r="C395" s="14"/>
      <c r="D395" s="14"/>
      <c r="E395" s="14"/>
      <c r="F395" s="52"/>
      <c r="G395" s="12"/>
      <c r="H395" s="48"/>
      <c r="I395" s="17"/>
      <c r="J395" s="44"/>
      <c r="K395" s="15"/>
      <c r="L395" s="42"/>
      <c r="M395" s="29"/>
      <c r="N395" s="16"/>
      <c r="O395" s="14"/>
      <c r="P395" s="13"/>
      <c r="Q395" s="14"/>
      <c r="R395" s="32"/>
      <c r="S395" s="55"/>
    </row>
    <row r="396" spans="1:19" ht="12" customHeight="1">
      <c r="A396" s="15"/>
      <c r="B396" s="13"/>
      <c r="C396" s="14"/>
      <c r="D396" s="14"/>
      <c r="E396" s="14"/>
      <c r="F396" s="52"/>
      <c r="G396" s="12"/>
      <c r="H396" s="48"/>
      <c r="I396" s="17"/>
      <c r="J396" s="44"/>
      <c r="K396" s="15"/>
      <c r="L396" s="42"/>
      <c r="M396" s="29"/>
      <c r="N396" s="16"/>
      <c r="O396" s="14"/>
      <c r="P396" s="13"/>
      <c r="Q396" s="14"/>
      <c r="R396" s="32"/>
      <c r="S396" s="55"/>
    </row>
    <row r="397" spans="1:19" ht="12" customHeight="1">
      <c r="A397" s="15"/>
      <c r="B397" s="13"/>
      <c r="C397" s="14"/>
      <c r="D397" s="14"/>
      <c r="E397" s="14"/>
      <c r="F397" s="52"/>
      <c r="G397" s="12"/>
      <c r="H397" s="48"/>
      <c r="I397" s="17"/>
      <c r="J397" s="44"/>
      <c r="K397" s="15"/>
      <c r="L397" s="42"/>
      <c r="M397" s="29"/>
      <c r="N397" s="16"/>
      <c r="O397" s="14"/>
      <c r="P397" s="13"/>
      <c r="Q397" s="14"/>
      <c r="R397" s="32"/>
      <c r="S397" s="55"/>
    </row>
    <row r="398" spans="1:19" ht="12" customHeight="1">
      <c r="A398" s="15"/>
      <c r="B398" s="13"/>
      <c r="C398" s="14"/>
      <c r="D398" s="14"/>
      <c r="E398" s="14"/>
      <c r="F398" s="52"/>
      <c r="G398" s="12"/>
      <c r="H398" s="48"/>
      <c r="I398" s="17"/>
      <c r="J398" s="44"/>
      <c r="K398" s="15"/>
      <c r="L398" s="42"/>
      <c r="M398" s="29"/>
      <c r="N398" s="16"/>
      <c r="O398" s="14"/>
      <c r="P398" s="13"/>
      <c r="Q398" s="14"/>
      <c r="R398" s="32"/>
      <c r="S398" s="55"/>
    </row>
    <row r="399" spans="1:19" ht="12" customHeight="1">
      <c r="A399" s="15"/>
      <c r="B399" s="13"/>
      <c r="C399" s="14"/>
      <c r="D399" s="14"/>
      <c r="E399" s="14"/>
      <c r="F399" s="52"/>
      <c r="G399" s="12"/>
      <c r="H399" s="48"/>
      <c r="I399" s="17"/>
      <c r="J399" s="44"/>
      <c r="K399" s="15"/>
      <c r="L399" s="42"/>
      <c r="M399" s="29"/>
      <c r="N399" s="16"/>
      <c r="O399" s="14"/>
      <c r="P399" s="13"/>
      <c r="Q399" s="14"/>
      <c r="R399" s="32"/>
      <c r="S399" s="55"/>
    </row>
    <row r="400" spans="1:19" ht="12" customHeight="1">
      <c r="A400" s="15"/>
      <c r="B400" s="13"/>
      <c r="C400" s="14"/>
      <c r="D400" s="14"/>
      <c r="E400" s="14"/>
      <c r="F400" s="52"/>
      <c r="G400" s="12"/>
      <c r="H400" s="48"/>
      <c r="I400" s="17"/>
      <c r="J400" s="44"/>
      <c r="K400" s="15"/>
      <c r="L400" s="42"/>
      <c r="M400" s="29"/>
      <c r="N400" s="16"/>
      <c r="O400" s="14"/>
      <c r="P400" s="13"/>
      <c r="Q400" s="14"/>
      <c r="R400" s="32"/>
      <c r="S400" s="55"/>
    </row>
    <row r="401" spans="1:19" ht="12" customHeight="1">
      <c r="A401" s="15"/>
      <c r="B401" s="13"/>
      <c r="C401" s="14"/>
      <c r="D401" s="14"/>
      <c r="E401" s="14"/>
      <c r="F401" s="52"/>
      <c r="G401" s="12"/>
      <c r="H401" s="48"/>
      <c r="I401" s="17"/>
      <c r="J401" s="44"/>
      <c r="K401" s="15"/>
      <c r="L401" s="42"/>
      <c r="M401" s="29"/>
      <c r="N401" s="16"/>
      <c r="O401" s="14"/>
      <c r="P401" s="13"/>
      <c r="Q401" s="14"/>
      <c r="R401" s="32"/>
      <c r="S401" s="55"/>
    </row>
    <row r="402" spans="1:19" ht="12" customHeight="1">
      <c r="A402" s="15"/>
      <c r="B402" s="13"/>
      <c r="C402" s="14"/>
      <c r="D402" s="14"/>
      <c r="E402" s="14"/>
      <c r="F402" s="52"/>
      <c r="G402" s="12"/>
      <c r="H402" s="48"/>
      <c r="I402" s="17"/>
      <c r="J402" s="44"/>
      <c r="K402" s="15"/>
      <c r="L402" s="42"/>
      <c r="M402" s="29"/>
      <c r="N402" s="16"/>
      <c r="O402" s="14"/>
      <c r="P402" s="13"/>
      <c r="Q402" s="14"/>
      <c r="R402" s="32"/>
      <c r="S402" s="55"/>
    </row>
    <row r="403" spans="1:19" ht="12" customHeight="1">
      <c r="A403" s="15"/>
      <c r="B403" s="13"/>
      <c r="C403" s="14"/>
      <c r="D403" s="14"/>
      <c r="E403" s="14"/>
      <c r="F403" s="52"/>
      <c r="G403" s="12"/>
      <c r="H403" s="48"/>
      <c r="I403" s="17"/>
      <c r="J403" s="44"/>
      <c r="K403" s="15"/>
      <c r="L403" s="42"/>
      <c r="M403" s="29"/>
      <c r="N403" s="16"/>
      <c r="O403" s="14"/>
      <c r="P403" s="13"/>
      <c r="Q403" s="14"/>
      <c r="R403" s="32"/>
      <c r="S403" s="55"/>
    </row>
    <row r="404" spans="1:19" ht="12" customHeight="1">
      <c r="A404" s="15"/>
      <c r="B404" s="13"/>
      <c r="C404" s="14"/>
      <c r="D404" s="14"/>
      <c r="E404" s="14"/>
      <c r="F404" s="52"/>
      <c r="G404" s="12"/>
      <c r="H404" s="48"/>
      <c r="I404" s="17"/>
      <c r="J404" s="44"/>
      <c r="K404" s="15"/>
      <c r="L404" s="42"/>
      <c r="M404" s="29"/>
      <c r="N404" s="16"/>
      <c r="O404" s="14"/>
      <c r="P404" s="13"/>
      <c r="Q404" s="14"/>
      <c r="R404" s="32"/>
      <c r="S404" s="55"/>
    </row>
    <row r="405" spans="1:19" ht="12" customHeight="1">
      <c r="A405" s="15"/>
      <c r="B405" s="13"/>
      <c r="C405" s="14"/>
      <c r="D405" s="14"/>
      <c r="E405" s="14"/>
      <c r="F405" s="52"/>
      <c r="G405" s="12"/>
      <c r="H405" s="48"/>
      <c r="I405" s="17"/>
      <c r="J405" s="44"/>
      <c r="K405" s="15"/>
      <c r="L405" s="42"/>
      <c r="M405" s="29"/>
      <c r="N405" s="16"/>
      <c r="O405" s="14"/>
      <c r="P405" s="13"/>
      <c r="Q405" s="14"/>
      <c r="R405" s="32"/>
      <c r="S405" s="55"/>
    </row>
    <row r="406" spans="1:19" ht="12" customHeight="1">
      <c r="A406" s="15"/>
      <c r="B406" s="13"/>
      <c r="C406" s="14"/>
      <c r="D406" s="14"/>
      <c r="E406" s="14"/>
      <c r="F406" s="52"/>
      <c r="G406" s="12"/>
      <c r="H406" s="48"/>
      <c r="I406" s="17"/>
      <c r="J406" s="44"/>
      <c r="K406" s="15"/>
      <c r="L406" s="42"/>
      <c r="M406" s="29"/>
      <c r="N406" s="16"/>
      <c r="O406" s="14"/>
      <c r="P406" s="13"/>
      <c r="Q406" s="14"/>
      <c r="R406" s="32"/>
      <c r="S406" s="55"/>
    </row>
    <row r="407" spans="1:19" ht="12" customHeight="1">
      <c r="A407" s="15"/>
      <c r="B407" s="13"/>
      <c r="C407" s="14"/>
      <c r="D407" s="14"/>
      <c r="E407" s="14"/>
      <c r="F407" s="52"/>
      <c r="G407" s="12"/>
      <c r="H407" s="48"/>
      <c r="I407" s="17"/>
      <c r="J407" s="44"/>
      <c r="K407" s="15"/>
      <c r="L407" s="42"/>
      <c r="M407" s="29"/>
      <c r="N407" s="16"/>
      <c r="O407" s="14"/>
      <c r="P407" s="13"/>
      <c r="Q407" s="14"/>
      <c r="R407" s="32"/>
      <c r="S407" s="55"/>
    </row>
    <row r="408" spans="1:19" ht="12" customHeight="1">
      <c r="A408" s="15"/>
      <c r="B408" s="13"/>
      <c r="C408" s="14"/>
      <c r="D408" s="14"/>
      <c r="E408" s="14"/>
      <c r="F408" s="52"/>
      <c r="G408" s="12"/>
      <c r="H408" s="48"/>
      <c r="I408" s="17"/>
      <c r="J408" s="44"/>
      <c r="K408" s="15"/>
      <c r="L408" s="42"/>
      <c r="M408" s="29"/>
      <c r="N408" s="16"/>
      <c r="O408" s="14"/>
      <c r="P408" s="13"/>
      <c r="Q408" s="14"/>
      <c r="R408" s="32"/>
      <c r="S408" s="55"/>
    </row>
    <row r="409" spans="1:19" ht="12" customHeight="1">
      <c r="A409" s="15"/>
      <c r="B409" s="13"/>
      <c r="C409" s="14"/>
      <c r="D409" s="14"/>
      <c r="E409" s="14"/>
      <c r="F409" s="52"/>
      <c r="G409" s="12"/>
      <c r="H409" s="48"/>
      <c r="I409" s="17"/>
      <c r="J409" s="44"/>
      <c r="K409" s="15"/>
      <c r="L409" s="42"/>
      <c r="M409" s="29"/>
      <c r="N409" s="16"/>
      <c r="O409" s="14"/>
      <c r="P409" s="13"/>
      <c r="Q409" s="14"/>
      <c r="R409" s="32"/>
      <c r="S409" s="55"/>
    </row>
    <row r="410" spans="1:19" ht="12" customHeight="1">
      <c r="A410" s="15"/>
      <c r="B410" s="13"/>
      <c r="C410" s="14"/>
      <c r="D410" s="14"/>
      <c r="E410" s="14"/>
      <c r="F410" s="52"/>
      <c r="G410" s="12"/>
      <c r="H410" s="48"/>
      <c r="I410" s="17"/>
      <c r="J410" s="44"/>
      <c r="K410" s="15"/>
      <c r="L410" s="42"/>
      <c r="M410" s="29"/>
      <c r="N410" s="16"/>
      <c r="O410" s="14"/>
      <c r="P410" s="13"/>
      <c r="Q410" s="14"/>
      <c r="R410" s="32"/>
      <c r="S410" s="55"/>
    </row>
    <row r="411" spans="1:19" ht="12" customHeight="1">
      <c r="A411" s="15"/>
      <c r="B411" s="13"/>
      <c r="C411" s="14"/>
      <c r="D411" s="14"/>
      <c r="E411" s="14"/>
      <c r="F411" s="52"/>
      <c r="G411" s="12"/>
      <c r="H411" s="48"/>
      <c r="I411" s="17"/>
      <c r="J411" s="44"/>
      <c r="K411" s="15"/>
      <c r="L411" s="42"/>
      <c r="M411" s="29"/>
      <c r="N411" s="16"/>
      <c r="O411" s="14"/>
      <c r="P411" s="13"/>
      <c r="Q411" s="14"/>
      <c r="R411" s="32"/>
      <c r="S411" s="55"/>
    </row>
    <row r="412" spans="1:19" ht="12" customHeight="1">
      <c r="A412" s="15"/>
      <c r="B412" s="13"/>
      <c r="C412" s="14"/>
      <c r="D412" s="14"/>
      <c r="E412" s="14"/>
      <c r="F412" s="52"/>
      <c r="G412" s="12"/>
      <c r="H412" s="48"/>
      <c r="I412" s="17"/>
      <c r="J412" s="44"/>
      <c r="K412" s="15"/>
      <c r="L412" s="42"/>
      <c r="M412" s="29"/>
      <c r="N412" s="16"/>
      <c r="O412" s="14"/>
      <c r="P412" s="13"/>
      <c r="Q412" s="14"/>
      <c r="R412" s="32"/>
      <c r="S412" s="55"/>
    </row>
    <row r="413" spans="1:19" ht="12" customHeight="1">
      <c r="A413" s="15"/>
      <c r="B413" s="13"/>
      <c r="C413" s="14"/>
      <c r="D413" s="14"/>
      <c r="E413" s="14"/>
      <c r="F413" s="52"/>
      <c r="G413" s="12"/>
      <c r="H413" s="48"/>
      <c r="I413" s="17"/>
      <c r="J413" s="44"/>
      <c r="K413" s="15"/>
      <c r="L413" s="42"/>
      <c r="M413" s="29"/>
      <c r="N413" s="16"/>
      <c r="O413" s="14"/>
      <c r="P413" s="13"/>
      <c r="Q413" s="14"/>
      <c r="R413" s="32"/>
      <c r="S413" s="55"/>
    </row>
    <row r="414" spans="1:19" ht="12" customHeight="1">
      <c r="A414" s="15"/>
      <c r="B414" s="13"/>
      <c r="C414" s="14"/>
      <c r="D414" s="14"/>
      <c r="E414" s="14"/>
      <c r="F414" s="52"/>
      <c r="G414" s="12"/>
      <c r="H414" s="48"/>
      <c r="I414" s="17"/>
      <c r="J414" s="44"/>
      <c r="K414" s="15"/>
      <c r="L414" s="42"/>
      <c r="M414" s="29"/>
      <c r="N414" s="16"/>
      <c r="O414" s="14"/>
      <c r="P414" s="13"/>
      <c r="Q414" s="14"/>
      <c r="R414" s="32"/>
      <c r="S414" s="55"/>
    </row>
    <row r="415" spans="1:19" ht="12" customHeight="1">
      <c r="A415" s="15"/>
      <c r="B415" s="13"/>
      <c r="C415" s="14"/>
      <c r="D415" s="14"/>
      <c r="E415" s="14"/>
      <c r="F415" s="52"/>
      <c r="G415" s="12"/>
      <c r="H415" s="48"/>
      <c r="I415" s="17"/>
      <c r="J415" s="44"/>
      <c r="K415" s="15"/>
      <c r="L415" s="42"/>
      <c r="M415" s="29"/>
      <c r="N415" s="16"/>
      <c r="O415" s="14"/>
      <c r="P415" s="13"/>
      <c r="Q415" s="14"/>
      <c r="R415" s="32"/>
      <c r="S415" s="55"/>
    </row>
    <row r="416" spans="1:19" ht="12" customHeight="1">
      <c r="A416" s="15"/>
      <c r="B416" s="13"/>
      <c r="C416" s="14"/>
      <c r="D416" s="14"/>
      <c r="E416" s="14"/>
      <c r="F416" s="52"/>
      <c r="G416" s="12"/>
      <c r="H416" s="48"/>
      <c r="I416" s="17"/>
      <c r="J416" s="44"/>
      <c r="K416" s="15"/>
      <c r="L416" s="42"/>
      <c r="M416" s="29"/>
      <c r="N416" s="16"/>
      <c r="O416" s="14"/>
      <c r="P416" s="13"/>
      <c r="Q416" s="14"/>
      <c r="R416" s="32"/>
      <c r="S416" s="55"/>
    </row>
    <row r="417" spans="1:19" ht="12" customHeight="1">
      <c r="A417" s="15"/>
      <c r="B417" s="13"/>
      <c r="C417" s="14"/>
      <c r="D417" s="14"/>
      <c r="E417" s="14"/>
      <c r="F417" s="52"/>
      <c r="G417" s="12"/>
      <c r="H417" s="48"/>
      <c r="I417" s="17"/>
      <c r="J417" s="44"/>
      <c r="K417" s="15"/>
      <c r="L417" s="42"/>
      <c r="M417" s="29"/>
      <c r="N417" s="16"/>
      <c r="O417" s="14"/>
      <c r="P417" s="13"/>
      <c r="Q417" s="14"/>
      <c r="R417" s="32"/>
      <c r="S417" s="55"/>
    </row>
    <row r="418" spans="1:19" ht="12" customHeight="1">
      <c r="A418" s="15"/>
      <c r="B418" s="13"/>
      <c r="C418" s="14"/>
      <c r="D418" s="14"/>
      <c r="E418" s="14"/>
      <c r="F418" s="52"/>
      <c r="G418" s="12"/>
      <c r="H418" s="48"/>
      <c r="I418" s="17"/>
      <c r="J418" s="44"/>
      <c r="K418" s="15"/>
      <c r="L418" s="42"/>
      <c r="M418" s="29"/>
      <c r="N418" s="16"/>
      <c r="O418" s="14"/>
      <c r="P418" s="13"/>
      <c r="Q418" s="14"/>
      <c r="R418" s="32"/>
      <c r="S418" s="55"/>
    </row>
    <row r="419" spans="1:19" ht="12" customHeight="1">
      <c r="A419" s="15"/>
      <c r="B419" s="13"/>
      <c r="C419" s="14"/>
      <c r="D419" s="14"/>
      <c r="E419" s="14"/>
      <c r="F419" s="52"/>
      <c r="G419" s="12"/>
      <c r="H419" s="48"/>
      <c r="I419" s="17"/>
      <c r="J419" s="44"/>
      <c r="K419" s="15"/>
      <c r="L419" s="42"/>
      <c r="M419" s="29"/>
      <c r="N419" s="16"/>
      <c r="O419" s="14"/>
      <c r="P419" s="13"/>
      <c r="Q419" s="14"/>
      <c r="R419" s="32"/>
      <c r="S419" s="55"/>
    </row>
    <row r="420" spans="1:19" ht="12" customHeight="1">
      <c r="A420" s="15"/>
      <c r="B420" s="13"/>
      <c r="C420" s="14"/>
      <c r="D420" s="14"/>
      <c r="E420" s="14"/>
      <c r="F420" s="52"/>
      <c r="G420" s="12"/>
      <c r="H420" s="48"/>
      <c r="I420" s="17"/>
      <c r="J420" s="44"/>
      <c r="K420" s="15"/>
      <c r="L420" s="42"/>
      <c r="M420" s="29"/>
      <c r="N420" s="16"/>
      <c r="O420" s="14"/>
      <c r="P420" s="13"/>
      <c r="Q420" s="14"/>
      <c r="R420" s="32"/>
      <c r="S420" s="55"/>
    </row>
    <row r="421" spans="1:19" ht="12" customHeight="1">
      <c r="A421" s="15"/>
      <c r="B421" s="13"/>
      <c r="C421" s="14"/>
      <c r="D421" s="14"/>
      <c r="E421" s="14"/>
      <c r="F421" s="52"/>
      <c r="G421" s="12"/>
      <c r="H421" s="48"/>
      <c r="I421" s="17"/>
      <c r="J421" s="44"/>
      <c r="K421" s="15"/>
      <c r="L421" s="42"/>
      <c r="M421" s="29"/>
      <c r="N421" s="16"/>
      <c r="O421" s="14"/>
      <c r="P421" s="13"/>
      <c r="Q421" s="14"/>
      <c r="R421" s="32"/>
      <c r="S421" s="55"/>
    </row>
    <row r="422" spans="1:19" ht="12" customHeight="1">
      <c r="A422" s="15"/>
      <c r="B422" s="13"/>
      <c r="C422" s="14"/>
      <c r="D422" s="14"/>
      <c r="E422" s="14"/>
      <c r="F422" s="52"/>
      <c r="G422" s="12"/>
      <c r="H422" s="48"/>
      <c r="I422" s="17"/>
      <c r="J422" s="44"/>
      <c r="K422" s="15"/>
      <c r="L422" s="42"/>
      <c r="M422" s="29"/>
      <c r="N422" s="16"/>
      <c r="O422" s="14"/>
      <c r="P422" s="13"/>
      <c r="Q422" s="14"/>
      <c r="R422" s="32"/>
      <c r="S422" s="55"/>
    </row>
    <row r="423" spans="1:19" ht="12" customHeight="1">
      <c r="A423" s="15"/>
      <c r="B423" s="13"/>
      <c r="C423" s="14"/>
      <c r="D423" s="14"/>
      <c r="E423" s="14"/>
      <c r="F423" s="52"/>
      <c r="G423" s="12"/>
      <c r="H423" s="48"/>
      <c r="I423" s="17"/>
      <c r="J423" s="44"/>
      <c r="K423" s="15"/>
      <c r="L423" s="42"/>
      <c r="M423" s="29"/>
      <c r="N423" s="16"/>
      <c r="O423" s="14"/>
      <c r="P423" s="13"/>
      <c r="Q423" s="14"/>
      <c r="R423" s="32"/>
      <c r="S423" s="55"/>
    </row>
    <row r="424" spans="1:19" ht="12" customHeight="1">
      <c r="A424" s="15"/>
      <c r="B424" s="13"/>
      <c r="C424" s="14"/>
      <c r="D424" s="14"/>
      <c r="E424" s="14"/>
      <c r="F424" s="52"/>
      <c r="G424" s="12"/>
      <c r="H424" s="48"/>
      <c r="I424" s="17"/>
      <c r="J424" s="44"/>
      <c r="K424" s="15"/>
      <c r="L424" s="42"/>
      <c r="M424" s="29"/>
      <c r="N424" s="16"/>
      <c r="O424" s="14"/>
      <c r="P424" s="13"/>
      <c r="Q424" s="14"/>
      <c r="R424" s="32"/>
      <c r="S424" s="55"/>
    </row>
    <row r="425" spans="1:19" ht="12" customHeight="1">
      <c r="A425" s="15"/>
      <c r="B425" s="13"/>
      <c r="C425" s="14"/>
      <c r="D425" s="14"/>
      <c r="E425" s="14"/>
      <c r="F425" s="52"/>
      <c r="G425" s="12"/>
      <c r="H425" s="48"/>
      <c r="I425" s="17"/>
      <c r="J425" s="44"/>
      <c r="K425" s="15"/>
      <c r="L425" s="42"/>
      <c r="M425" s="29"/>
      <c r="N425" s="16"/>
      <c r="O425" s="14"/>
      <c r="P425" s="13"/>
      <c r="Q425" s="14"/>
      <c r="R425" s="32"/>
      <c r="S425" s="55"/>
    </row>
    <row r="426" spans="1:19" ht="12" customHeight="1">
      <c r="A426" s="15"/>
      <c r="B426" s="13"/>
      <c r="C426" s="14"/>
      <c r="D426" s="14"/>
      <c r="E426" s="14"/>
      <c r="F426" s="52"/>
      <c r="G426" s="12"/>
      <c r="H426" s="48"/>
      <c r="I426" s="17"/>
      <c r="J426" s="44"/>
      <c r="K426" s="15"/>
      <c r="L426" s="42"/>
      <c r="M426" s="29"/>
      <c r="N426" s="16"/>
      <c r="O426" s="14"/>
      <c r="P426" s="13"/>
      <c r="Q426" s="14"/>
      <c r="R426" s="32"/>
      <c r="S426" s="55"/>
    </row>
    <row r="427" spans="1:19" ht="12" customHeight="1">
      <c r="A427" s="15"/>
      <c r="B427" s="13"/>
      <c r="C427" s="14"/>
      <c r="D427" s="14"/>
      <c r="E427" s="14"/>
      <c r="F427" s="52"/>
      <c r="G427" s="12"/>
      <c r="H427" s="48"/>
      <c r="I427" s="17"/>
      <c r="J427" s="44"/>
      <c r="K427" s="15"/>
      <c r="L427" s="42"/>
      <c r="M427" s="29"/>
      <c r="N427" s="16"/>
      <c r="O427" s="14"/>
      <c r="P427" s="13"/>
      <c r="Q427" s="14"/>
      <c r="R427" s="32"/>
      <c r="S427" s="55"/>
    </row>
    <row r="428" spans="1:19" ht="12" customHeight="1">
      <c r="A428" s="15"/>
      <c r="B428" s="13"/>
      <c r="C428" s="14"/>
      <c r="D428" s="14"/>
      <c r="E428" s="14"/>
      <c r="F428" s="52"/>
      <c r="G428" s="12"/>
      <c r="H428" s="48"/>
      <c r="I428" s="17"/>
      <c r="J428" s="44"/>
      <c r="K428" s="15"/>
      <c r="L428" s="42"/>
      <c r="M428" s="29"/>
      <c r="N428" s="16"/>
      <c r="O428" s="14"/>
      <c r="P428" s="13"/>
      <c r="Q428" s="14"/>
      <c r="R428" s="32"/>
      <c r="S428" s="55"/>
    </row>
    <row r="429" spans="1:19" ht="12" customHeight="1">
      <c r="A429" s="15"/>
      <c r="B429" s="13"/>
      <c r="C429" s="14"/>
      <c r="D429" s="14"/>
      <c r="E429" s="14"/>
      <c r="F429" s="52"/>
      <c r="G429" s="12"/>
      <c r="H429" s="48"/>
      <c r="I429" s="17"/>
      <c r="J429" s="44"/>
      <c r="K429" s="15"/>
      <c r="L429" s="42"/>
      <c r="M429" s="29"/>
      <c r="N429" s="16"/>
      <c r="O429" s="14"/>
      <c r="P429" s="13"/>
      <c r="Q429" s="14"/>
      <c r="R429" s="32"/>
      <c r="S429" s="55"/>
    </row>
    <row r="430" spans="1:19" ht="12" customHeight="1">
      <c r="A430" s="15"/>
      <c r="B430" s="13"/>
      <c r="C430" s="14"/>
      <c r="D430" s="14"/>
      <c r="E430" s="14"/>
      <c r="F430" s="52"/>
      <c r="G430" s="12"/>
      <c r="H430" s="48"/>
      <c r="I430" s="17"/>
      <c r="J430" s="44"/>
      <c r="K430" s="15"/>
      <c r="L430" s="42"/>
      <c r="M430" s="29"/>
      <c r="N430" s="16"/>
      <c r="O430" s="14"/>
      <c r="P430" s="13"/>
      <c r="Q430" s="14"/>
      <c r="R430" s="32"/>
      <c r="S430" s="55"/>
    </row>
    <row r="431" spans="1:19" ht="12" customHeight="1">
      <c r="A431" s="15"/>
      <c r="B431" s="13"/>
      <c r="C431" s="14"/>
      <c r="D431" s="14"/>
      <c r="E431" s="14"/>
      <c r="F431" s="52"/>
      <c r="G431" s="12"/>
      <c r="H431" s="48"/>
      <c r="I431" s="17"/>
      <c r="J431" s="44"/>
      <c r="K431" s="15"/>
      <c r="L431" s="42"/>
      <c r="M431" s="29"/>
      <c r="N431" s="16"/>
      <c r="O431" s="14"/>
      <c r="P431" s="13"/>
      <c r="Q431" s="14"/>
      <c r="R431" s="32"/>
      <c r="S431" s="55"/>
    </row>
    <row r="432" spans="1:19" ht="12" customHeight="1">
      <c r="A432" s="15"/>
      <c r="B432" s="13"/>
      <c r="C432" s="14"/>
      <c r="D432" s="14"/>
      <c r="E432" s="14"/>
      <c r="F432" s="52"/>
      <c r="G432" s="12"/>
      <c r="H432" s="48"/>
      <c r="I432" s="17"/>
      <c r="J432" s="44"/>
      <c r="K432" s="15"/>
      <c r="L432" s="42"/>
      <c r="M432" s="29"/>
      <c r="N432" s="16"/>
      <c r="O432" s="14"/>
      <c r="P432" s="13"/>
      <c r="Q432" s="14"/>
      <c r="R432" s="32"/>
      <c r="S432" s="55"/>
    </row>
    <row r="433" spans="1:19" ht="12" customHeight="1">
      <c r="A433" s="15"/>
      <c r="B433" s="13"/>
      <c r="C433" s="14"/>
      <c r="D433" s="14"/>
      <c r="E433" s="14"/>
      <c r="F433" s="52"/>
      <c r="G433" s="12"/>
      <c r="H433" s="48"/>
      <c r="I433" s="17"/>
      <c r="J433" s="44"/>
      <c r="K433" s="15"/>
      <c r="L433" s="42"/>
      <c r="M433" s="29"/>
      <c r="N433" s="16"/>
      <c r="O433" s="14"/>
      <c r="P433" s="13"/>
      <c r="Q433" s="14"/>
      <c r="R433" s="32"/>
      <c r="S433" s="55"/>
    </row>
    <row r="434" spans="1:19" ht="12" customHeight="1">
      <c r="A434" s="15"/>
      <c r="B434" s="13"/>
      <c r="C434" s="14"/>
      <c r="D434" s="14"/>
      <c r="E434" s="14"/>
      <c r="F434" s="52"/>
      <c r="G434" s="12"/>
      <c r="H434" s="48"/>
      <c r="I434" s="17"/>
      <c r="J434" s="44"/>
      <c r="K434" s="15"/>
      <c r="L434" s="42"/>
      <c r="M434" s="29"/>
      <c r="N434" s="16"/>
      <c r="O434" s="14"/>
      <c r="P434" s="13"/>
      <c r="Q434" s="14"/>
      <c r="R434" s="32"/>
      <c r="S434" s="55"/>
    </row>
    <row r="435" spans="1:19" ht="12" customHeight="1">
      <c r="A435" s="15"/>
      <c r="B435" s="13"/>
      <c r="C435" s="14"/>
      <c r="D435" s="14"/>
      <c r="E435" s="14"/>
      <c r="F435" s="52"/>
      <c r="G435" s="12"/>
      <c r="H435" s="48"/>
      <c r="I435" s="17"/>
      <c r="J435" s="44"/>
      <c r="K435" s="15"/>
      <c r="L435" s="42"/>
      <c r="M435" s="29"/>
      <c r="N435" s="16"/>
      <c r="O435" s="14"/>
      <c r="P435" s="13"/>
      <c r="Q435" s="14"/>
      <c r="R435" s="32"/>
      <c r="S435" s="55"/>
    </row>
    <row r="436" spans="1:19" ht="12" customHeight="1">
      <c r="A436" s="15"/>
      <c r="B436" s="13"/>
      <c r="C436" s="14"/>
      <c r="D436" s="14"/>
      <c r="E436" s="14"/>
      <c r="F436" s="52"/>
      <c r="G436" s="12"/>
      <c r="H436" s="48"/>
      <c r="I436" s="17"/>
      <c r="J436" s="44"/>
      <c r="K436" s="15"/>
      <c r="L436" s="42"/>
      <c r="M436" s="29"/>
      <c r="N436" s="16"/>
      <c r="O436" s="14"/>
      <c r="P436" s="13"/>
      <c r="Q436" s="14"/>
      <c r="R436" s="32"/>
      <c r="S436" s="55"/>
    </row>
    <row r="437" spans="1:19" ht="12" customHeight="1">
      <c r="A437" s="15"/>
      <c r="B437" s="13"/>
      <c r="C437" s="14"/>
      <c r="D437" s="14"/>
      <c r="E437" s="14"/>
      <c r="F437" s="52"/>
      <c r="G437" s="12"/>
      <c r="H437" s="48"/>
      <c r="I437" s="17"/>
      <c r="J437" s="44"/>
      <c r="K437" s="15"/>
      <c r="L437" s="42"/>
      <c r="M437" s="29"/>
      <c r="N437" s="16"/>
      <c r="O437" s="14"/>
      <c r="P437" s="13"/>
      <c r="Q437" s="14"/>
      <c r="R437" s="32"/>
      <c r="S437" s="55"/>
    </row>
    <row r="438" spans="1:19" ht="12" customHeight="1">
      <c r="A438" s="15"/>
      <c r="B438" s="13"/>
      <c r="C438" s="14"/>
      <c r="D438" s="14"/>
      <c r="E438" s="14"/>
      <c r="F438" s="52"/>
      <c r="G438" s="12"/>
      <c r="H438" s="48"/>
      <c r="I438" s="17"/>
      <c r="J438" s="44"/>
      <c r="K438" s="15"/>
      <c r="L438" s="42"/>
      <c r="M438" s="29"/>
      <c r="N438" s="16"/>
      <c r="O438" s="14"/>
      <c r="P438" s="13"/>
      <c r="Q438" s="14"/>
      <c r="R438" s="32"/>
      <c r="S438" s="55"/>
    </row>
    <row r="439" spans="1:19" ht="12" customHeight="1">
      <c r="A439" s="15"/>
      <c r="B439" s="13"/>
      <c r="C439" s="14"/>
      <c r="D439" s="14"/>
      <c r="E439" s="14"/>
      <c r="F439" s="52"/>
      <c r="G439" s="12"/>
      <c r="H439" s="48"/>
      <c r="I439" s="17"/>
      <c r="J439" s="44"/>
      <c r="K439" s="15"/>
      <c r="L439" s="42"/>
      <c r="M439" s="29"/>
      <c r="N439" s="16"/>
      <c r="O439" s="14"/>
      <c r="P439" s="13"/>
      <c r="Q439" s="14"/>
      <c r="R439" s="32"/>
      <c r="S439" s="55"/>
    </row>
    <row r="440" spans="1:19" ht="12" customHeight="1">
      <c r="A440" s="15"/>
      <c r="B440" s="13"/>
      <c r="C440" s="14"/>
      <c r="D440" s="14"/>
      <c r="E440" s="14"/>
      <c r="F440" s="52"/>
      <c r="G440" s="12"/>
      <c r="H440" s="48"/>
      <c r="I440" s="17"/>
      <c r="J440" s="44"/>
      <c r="K440" s="15"/>
      <c r="L440" s="42"/>
      <c r="M440" s="29"/>
      <c r="N440" s="16"/>
      <c r="O440" s="14"/>
      <c r="P440" s="13"/>
      <c r="Q440" s="14"/>
      <c r="R440" s="32"/>
      <c r="S440" s="55"/>
    </row>
    <row r="441" spans="1:19" ht="12" customHeight="1">
      <c r="A441" s="15"/>
      <c r="B441" s="13"/>
      <c r="C441" s="14"/>
      <c r="D441" s="14"/>
      <c r="E441" s="14"/>
      <c r="F441" s="52"/>
      <c r="G441" s="12"/>
      <c r="H441" s="48"/>
      <c r="I441" s="17"/>
      <c r="J441" s="44"/>
      <c r="K441" s="15"/>
      <c r="L441" s="42"/>
      <c r="M441" s="29"/>
      <c r="N441" s="16"/>
      <c r="O441" s="14"/>
      <c r="P441" s="13"/>
      <c r="Q441" s="14"/>
      <c r="R441" s="32"/>
      <c r="S441" s="55"/>
    </row>
    <row r="442" spans="1:19" ht="12" customHeight="1">
      <c r="A442" s="15"/>
      <c r="B442" s="13"/>
      <c r="C442" s="14"/>
      <c r="D442" s="14"/>
      <c r="E442" s="14"/>
      <c r="F442" s="52"/>
      <c r="G442" s="12"/>
      <c r="H442" s="48"/>
      <c r="I442" s="17"/>
      <c r="J442" s="44"/>
      <c r="K442" s="15"/>
      <c r="L442" s="42"/>
      <c r="M442" s="29"/>
      <c r="N442" s="16"/>
      <c r="O442" s="14"/>
      <c r="P442" s="13"/>
      <c r="Q442" s="14"/>
      <c r="R442" s="32"/>
      <c r="S442" s="55"/>
    </row>
    <row r="443" spans="1:19" ht="12" customHeight="1">
      <c r="A443" s="15"/>
      <c r="B443" s="13"/>
      <c r="C443" s="14"/>
      <c r="D443" s="14"/>
      <c r="E443" s="14"/>
      <c r="F443" s="52"/>
      <c r="G443" s="12"/>
      <c r="H443" s="48"/>
      <c r="I443" s="17"/>
      <c r="J443" s="44"/>
      <c r="K443" s="15"/>
      <c r="L443" s="42"/>
      <c r="M443" s="29"/>
      <c r="N443" s="16"/>
      <c r="O443" s="14"/>
      <c r="P443" s="13"/>
      <c r="Q443" s="14"/>
      <c r="R443" s="32"/>
      <c r="S443" s="55"/>
    </row>
    <row r="444" spans="1:19" ht="12" customHeight="1">
      <c r="A444" s="15"/>
      <c r="B444" s="13"/>
      <c r="C444" s="14"/>
      <c r="D444" s="14"/>
      <c r="E444" s="14"/>
      <c r="F444" s="52"/>
      <c r="G444" s="12"/>
      <c r="H444" s="48"/>
      <c r="I444" s="17"/>
      <c r="J444" s="44"/>
      <c r="K444" s="15"/>
      <c r="L444" s="42"/>
      <c r="M444" s="29"/>
      <c r="N444" s="16"/>
      <c r="O444" s="14"/>
      <c r="P444" s="13"/>
      <c r="Q444" s="14"/>
      <c r="R444" s="32"/>
      <c r="S444" s="55"/>
    </row>
    <row r="445" spans="1:19" ht="12" customHeight="1">
      <c r="A445" s="15"/>
      <c r="B445" s="13"/>
      <c r="C445" s="14"/>
      <c r="D445" s="14"/>
      <c r="E445" s="14"/>
      <c r="F445" s="52"/>
      <c r="G445" s="12"/>
      <c r="H445" s="48"/>
      <c r="I445" s="17"/>
      <c r="J445" s="44"/>
      <c r="K445" s="15"/>
      <c r="L445" s="42"/>
      <c r="M445" s="29"/>
      <c r="N445" s="16"/>
      <c r="O445" s="14"/>
      <c r="P445" s="13"/>
      <c r="Q445" s="14"/>
      <c r="R445" s="32"/>
      <c r="S445" s="55"/>
    </row>
    <row r="446" spans="1:19" ht="12" customHeight="1">
      <c r="A446" s="15"/>
      <c r="B446" s="13"/>
      <c r="C446" s="14"/>
      <c r="D446" s="14"/>
      <c r="E446" s="14"/>
      <c r="F446" s="52"/>
      <c r="G446" s="12"/>
      <c r="H446" s="48"/>
      <c r="I446" s="17"/>
      <c r="J446" s="44"/>
      <c r="K446" s="15"/>
      <c r="L446" s="42"/>
      <c r="M446" s="29"/>
      <c r="N446" s="16"/>
      <c r="O446" s="14"/>
      <c r="P446" s="13"/>
      <c r="Q446" s="14"/>
      <c r="R446" s="32"/>
      <c r="S446" s="55"/>
    </row>
    <row r="447" spans="1:19" ht="12" customHeight="1">
      <c r="A447" s="15"/>
      <c r="B447" s="13"/>
      <c r="C447" s="14"/>
      <c r="D447" s="14"/>
      <c r="E447" s="14"/>
      <c r="F447" s="52"/>
      <c r="G447" s="12"/>
      <c r="H447" s="48"/>
      <c r="I447" s="17"/>
      <c r="J447" s="44"/>
      <c r="K447" s="15"/>
      <c r="L447" s="42"/>
      <c r="M447" s="29"/>
      <c r="N447" s="16"/>
      <c r="O447" s="14"/>
      <c r="P447" s="13"/>
      <c r="Q447" s="14"/>
      <c r="R447" s="32"/>
      <c r="S447" s="55"/>
    </row>
    <row r="448" spans="1:19" ht="12" customHeight="1">
      <c r="A448" s="15"/>
      <c r="B448" s="13"/>
      <c r="C448" s="14"/>
      <c r="D448" s="14"/>
      <c r="E448" s="14"/>
      <c r="F448" s="52"/>
      <c r="G448" s="12"/>
      <c r="H448" s="48"/>
      <c r="I448" s="17"/>
      <c r="J448" s="44"/>
      <c r="K448" s="15"/>
      <c r="L448" s="42"/>
      <c r="M448" s="29"/>
      <c r="N448" s="16"/>
      <c r="O448" s="14"/>
      <c r="P448" s="13"/>
      <c r="Q448" s="14"/>
      <c r="R448" s="32"/>
      <c r="S448" s="55"/>
    </row>
    <row r="449" spans="1:19" ht="12" customHeight="1">
      <c r="A449" s="15"/>
      <c r="B449" s="13"/>
      <c r="C449" s="14"/>
      <c r="D449" s="14"/>
      <c r="E449" s="14"/>
      <c r="F449" s="52"/>
      <c r="G449" s="12"/>
      <c r="H449" s="48"/>
      <c r="I449" s="17"/>
      <c r="J449" s="44"/>
      <c r="K449" s="15"/>
      <c r="L449" s="42"/>
      <c r="M449" s="29"/>
      <c r="N449" s="16"/>
      <c r="O449" s="14"/>
      <c r="P449" s="13"/>
      <c r="Q449" s="14"/>
      <c r="R449" s="32"/>
      <c r="S449" s="55"/>
    </row>
    <row r="450" spans="1:19" ht="12" customHeight="1">
      <c r="A450" s="15"/>
      <c r="B450" s="13"/>
      <c r="C450" s="14"/>
      <c r="D450" s="14"/>
      <c r="E450" s="14"/>
      <c r="F450" s="52"/>
      <c r="G450" s="12"/>
      <c r="H450" s="48"/>
      <c r="I450" s="17"/>
      <c r="J450" s="44"/>
      <c r="K450" s="15"/>
      <c r="L450" s="42"/>
      <c r="M450" s="29"/>
      <c r="N450" s="16"/>
      <c r="O450" s="14"/>
      <c r="P450" s="13"/>
      <c r="Q450" s="14"/>
      <c r="R450" s="32"/>
      <c r="S450" s="55"/>
    </row>
    <row r="451" spans="1:19" ht="12" customHeight="1">
      <c r="A451" s="15"/>
      <c r="B451" s="13"/>
      <c r="C451" s="14"/>
      <c r="D451" s="14"/>
      <c r="E451" s="14"/>
      <c r="F451" s="52"/>
      <c r="G451" s="12"/>
      <c r="H451" s="48"/>
      <c r="I451" s="17"/>
      <c r="J451" s="44"/>
      <c r="K451" s="15"/>
      <c r="L451" s="42"/>
      <c r="M451" s="29"/>
      <c r="N451" s="16"/>
      <c r="O451" s="14"/>
      <c r="P451" s="13"/>
      <c r="Q451" s="14"/>
      <c r="R451" s="32"/>
      <c r="S451" s="55"/>
    </row>
    <row r="452" spans="1:19" ht="12" customHeight="1">
      <c r="A452" s="15"/>
      <c r="B452" s="13"/>
      <c r="C452" s="14"/>
      <c r="D452" s="14"/>
      <c r="E452" s="14"/>
      <c r="F452" s="52"/>
      <c r="G452" s="12"/>
      <c r="H452" s="48"/>
      <c r="I452" s="17"/>
      <c r="J452" s="44"/>
      <c r="K452" s="15"/>
      <c r="L452" s="42"/>
      <c r="M452" s="29"/>
      <c r="N452" s="16"/>
      <c r="O452" s="14"/>
      <c r="P452" s="13"/>
      <c r="Q452" s="14"/>
      <c r="R452" s="32"/>
      <c r="S452" s="55"/>
    </row>
    <row r="453" spans="1:19" ht="12" customHeight="1">
      <c r="A453" s="15"/>
      <c r="B453" s="13"/>
      <c r="C453" s="14"/>
      <c r="D453" s="14"/>
      <c r="E453" s="14"/>
      <c r="F453" s="52"/>
      <c r="G453" s="12"/>
      <c r="H453" s="48"/>
      <c r="I453" s="17"/>
      <c r="J453" s="44"/>
      <c r="K453" s="15"/>
      <c r="L453" s="42"/>
      <c r="M453" s="29"/>
      <c r="N453" s="16"/>
      <c r="O453" s="14"/>
      <c r="P453" s="13"/>
      <c r="Q453" s="14"/>
      <c r="R453" s="32"/>
      <c r="S453" s="55"/>
    </row>
    <row r="454" spans="1:19" ht="12" customHeight="1">
      <c r="A454" s="15"/>
      <c r="B454" s="13"/>
      <c r="C454" s="14"/>
      <c r="D454" s="14"/>
      <c r="E454" s="14"/>
      <c r="F454" s="52"/>
      <c r="G454" s="12"/>
      <c r="H454" s="48"/>
      <c r="I454" s="17"/>
      <c r="J454" s="44"/>
      <c r="K454" s="15"/>
      <c r="L454" s="42"/>
      <c r="M454" s="29"/>
      <c r="N454" s="16"/>
      <c r="O454" s="14"/>
      <c r="P454" s="13"/>
      <c r="Q454" s="14"/>
      <c r="R454" s="32"/>
      <c r="S454" s="55"/>
    </row>
    <row r="455" spans="1:19" ht="12" customHeight="1">
      <c r="A455" s="15"/>
      <c r="B455" s="13"/>
      <c r="C455" s="14"/>
      <c r="D455" s="14"/>
      <c r="E455" s="14"/>
      <c r="F455" s="52"/>
      <c r="G455" s="12"/>
      <c r="H455" s="48"/>
      <c r="I455" s="17"/>
      <c r="J455" s="44"/>
      <c r="K455" s="15"/>
      <c r="L455" s="42"/>
      <c r="M455" s="29"/>
      <c r="N455" s="16"/>
      <c r="O455" s="14"/>
      <c r="P455" s="13"/>
      <c r="Q455" s="14"/>
      <c r="R455" s="32"/>
      <c r="S455" s="55"/>
    </row>
    <row r="456" spans="1:19" ht="12" customHeight="1">
      <c r="A456" s="15"/>
      <c r="B456" s="13"/>
      <c r="C456" s="14"/>
      <c r="D456" s="14"/>
      <c r="E456" s="14"/>
      <c r="F456" s="52"/>
      <c r="G456" s="12"/>
      <c r="H456" s="48"/>
      <c r="I456" s="17"/>
      <c r="J456" s="44"/>
      <c r="K456" s="15"/>
      <c r="L456" s="42"/>
      <c r="M456" s="29"/>
      <c r="N456" s="16"/>
      <c r="O456" s="14"/>
      <c r="P456" s="13"/>
      <c r="Q456" s="14"/>
      <c r="R456" s="32"/>
      <c r="S456" s="55"/>
    </row>
    <row r="457" spans="1:19" ht="12" customHeight="1">
      <c r="A457" s="15"/>
      <c r="B457" s="13"/>
      <c r="C457" s="14"/>
      <c r="D457" s="14"/>
      <c r="E457" s="14"/>
      <c r="F457" s="52"/>
      <c r="G457" s="12"/>
      <c r="H457" s="48"/>
      <c r="I457" s="17"/>
      <c r="J457" s="44"/>
      <c r="K457" s="15"/>
      <c r="L457" s="42"/>
      <c r="M457" s="29"/>
      <c r="N457" s="16"/>
      <c r="O457" s="14"/>
      <c r="P457" s="13"/>
      <c r="Q457" s="14"/>
      <c r="R457" s="32"/>
      <c r="S457" s="55"/>
    </row>
    <row r="458" spans="1:19" ht="12" customHeight="1">
      <c r="A458" s="15"/>
      <c r="B458" s="13"/>
      <c r="C458" s="14"/>
      <c r="D458" s="14"/>
      <c r="E458" s="14"/>
      <c r="F458" s="52"/>
      <c r="G458" s="12"/>
      <c r="H458" s="48"/>
      <c r="I458" s="17"/>
      <c r="J458" s="44"/>
      <c r="K458" s="15"/>
      <c r="L458" s="42"/>
      <c r="M458" s="29"/>
      <c r="N458" s="16"/>
      <c r="O458" s="14"/>
      <c r="P458" s="13"/>
      <c r="Q458" s="14"/>
      <c r="R458" s="32"/>
      <c r="S458" s="55"/>
    </row>
    <row r="459" spans="1:19" ht="12" customHeight="1">
      <c r="A459" s="15"/>
      <c r="B459" s="13"/>
      <c r="C459" s="14"/>
      <c r="D459" s="14"/>
      <c r="E459" s="14"/>
      <c r="F459" s="52"/>
      <c r="G459" s="12"/>
      <c r="H459" s="48"/>
      <c r="I459" s="17"/>
      <c r="J459" s="44"/>
      <c r="K459" s="15"/>
      <c r="L459" s="42"/>
      <c r="M459" s="29"/>
      <c r="N459" s="16"/>
      <c r="O459" s="14"/>
      <c r="P459" s="13"/>
      <c r="Q459" s="14"/>
      <c r="R459" s="32"/>
      <c r="S459" s="55"/>
    </row>
    <row r="460" spans="1:19" ht="12" customHeight="1">
      <c r="A460" s="15"/>
      <c r="B460" s="13"/>
      <c r="C460" s="14"/>
      <c r="D460" s="14"/>
      <c r="E460" s="14"/>
      <c r="F460" s="52"/>
      <c r="G460" s="12"/>
      <c r="H460" s="48"/>
      <c r="I460" s="17"/>
      <c r="J460" s="44"/>
      <c r="K460" s="15"/>
      <c r="L460" s="42"/>
      <c r="M460" s="29"/>
      <c r="N460" s="16"/>
      <c r="O460" s="14"/>
      <c r="P460" s="13"/>
      <c r="Q460" s="14"/>
      <c r="R460" s="32"/>
      <c r="S460" s="55"/>
    </row>
    <row r="461" spans="1:19" ht="12" customHeight="1">
      <c r="A461" s="15"/>
      <c r="B461" s="13"/>
      <c r="C461" s="14"/>
      <c r="D461" s="14"/>
      <c r="E461" s="14"/>
      <c r="F461" s="52"/>
      <c r="G461" s="12"/>
      <c r="H461" s="48"/>
      <c r="I461" s="17"/>
      <c r="J461" s="44"/>
      <c r="K461" s="15"/>
      <c r="L461" s="42"/>
      <c r="M461" s="29"/>
      <c r="N461" s="16"/>
      <c r="O461" s="14"/>
      <c r="P461" s="13"/>
      <c r="Q461" s="14"/>
      <c r="R461" s="32"/>
      <c r="S461" s="55"/>
    </row>
    <row r="462" spans="1:19" ht="12" customHeight="1">
      <c r="A462" s="15"/>
      <c r="B462" s="13"/>
      <c r="C462" s="14"/>
      <c r="D462" s="14"/>
      <c r="E462" s="14"/>
      <c r="F462" s="52"/>
      <c r="G462" s="12"/>
      <c r="H462" s="48"/>
      <c r="I462" s="17"/>
      <c r="J462" s="44"/>
      <c r="K462" s="15"/>
      <c r="L462" s="42"/>
      <c r="M462" s="29"/>
      <c r="N462" s="16"/>
      <c r="O462" s="14"/>
      <c r="P462" s="13"/>
      <c r="Q462" s="14"/>
      <c r="R462" s="32"/>
      <c r="S462" s="55"/>
    </row>
    <row r="463" spans="1:19" ht="12" customHeight="1">
      <c r="A463" s="15"/>
      <c r="B463" s="13"/>
      <c r="C463" s="14"/>
      <c r="D463" s="14"/>
      <c r="E463" s="14"/>
      <c r="F463" s="52"/>
      <c r="G463" s="12"/>
      <c r="H463" s="48"/>
      <c r="I463" s="17"/>
      <c r="J463" s="44"/>
      <c r="K463" s="15"/>
      <c r="L463" s="42"/>
      <c r="M463" s="29"/>
      <c r="N463" s="16"/>
      <c r="O463" s="14"/>
      <c r="P463" s="13"/>
      <c r="Q463" s="14"/>
      <c r="R463" s="32"/>
      <c r="S463" s="55"/>
    </row>
    <row r="464" spans="1:19" ht="12" customHeight="1">
      <c r="A464" s="15"/>
      <c r="B464" s="13"/>
      <c r="C464" s="14"/>
      <c r="D464" s="14"/>
      <c r="E464" s="14"/>
      <c r="F464" s="52"/>
      <c r="G464" s="12"/>
      <c r="H464" s="48"/>
      <c r="I464" s="17"/>
      <c r="J464" s="44"/>
      <c r="K464" s="15"/>
      <c r="L464" s="42"/>
      <c r="M464" s="29"/>
      <c r="N464" s="16"/>
      <c r="O464" s="14"/>
      <c r="P464" s="13"/>
      <c r="Q464" s="14"/>
      <c r="R464" s="32"/>
      <c r="S464" s="55"/>
    </row>
    <row r="465" spans="1:19" ht="12" customHeight="1">
      <c r="A465" s="15"/>
      <c r="B465" s="13"/>
      <c r="C465" s="14"/>
      <c r="D465" s="14"/>
      <c r="E465" s="14"/>
      <c r="F465" s="52"/>
      <c r="G465" s="12"/>
      <c r="H465" s="48"/>
      <c r="I465" s="17"/>
      <c r="J465" s="44"/>
      <c r="K465" s="15"/>
      <c r="L465" s="42"/>
      <c r="M465" s="29"/>
      <c r="N465" s="16"/>
      <c r="O465" s="14"/>
      <c r="P465" s="13"/>
      <c r="Q465" s="14"/>
      <c r="R465" s="32"/>
      <c r="S465" s="55"/>
    </row>
    <row r="466" spans="2:7" ht="12" customHeight="1">
      <c r="B466" s="3"/>
      <c r="C466" s="31"/>
      <c r="D466" s="31"/>
      <c r="E466" s="31"/>
      <c r="F466" s="53"/>
      <c r="G466" s="5"/>
    </row>
    <row r="467" spans="2:7" ht="12" customHeight="1">
      <c r="B467" s="3"/>
      <c r="C467" s="31"/>
      <c r="D467" s="31"/>
      <c r="E467" s="31"/>
      <c r="F467" s="53"/>
      <c r="G467" s="5"/>
    </row>
    <row r="468" spans="2:7" ht="12" customHeight="1">
      <c r="B468" s="3"/>
      <c r="C468" s="31"/>
      <c r="D468" s="31"/>
      <c r="E468" s="31"/>
      <c r="F468" s="53"/>
      <c r="G468" s="5"/>
    </row>
    <row r="469" spans="2:7" ht="12" customHeight="1">
      <c r="B469" s="3"/>
      <c r="C469" s="31"/>
      <c r="D469" s="31"/>
      <c r="E469" s="31"/>
      <c r="F469" s="53"/>
      <c r="G469" s="5"/>
    </row>
    <row r="470" spans="2:7" ht="12" customHeight="1">
      <c r="B470" s="3"/>
      <c r="C470" s="31"/>
      <c r="D470" s="31"/>
      <c r="E470" s="31"/>
      <c r="F470" s="53"/>
      <c r="G470" s="5"/>
    </row>
    <row r="471" spans="2:7" ht="12" customHeight="1">
      <c r="B471" s="3"/>
      <c r="C471" s="31"/>
      <c r="D471" s="31"/>
      <c r="E471" s="31"/>
      <c r="F471" s="53"/>
      <c r="G471" s="5"/>
    </row>
    <row r="472" spans="2:7" ht="12" customHeight="1">
      <c r="B472" s="3"/>
      <c r="C472" s="31"/>
      <c r="D472" s="31"/>
      <c r="E472" s="31"/>
      <c r="F472" s="53"/>
      <c r="G472" s="5"/>
    </row>
    <row r="473" spans="2:7" ht="12" customHeight="1">
      <c r="B473" s="3"/>
      <c r="C473" s="31"/>
      <c r="D473" s="31"/>
      <c r="E473" s="31"/>
      <c r="F473" s="53"/>
      <c r="G473" s="5"/>
    </row>
    <row r="474" spans="2:7" ht="12" customHeight="1">
      <c r="B474" s="3"/>
      <c r="C474" s="31"/>
      <c r="D474" s="31"/>
      <c r="E474" s="31"/>
      <c r="F474" s="53"/>
      <c r="G474" s="5"/>
    </row>
    <row r="475" spans="2:7" ht="12" customHeight="1">
      <c r="B475" s="3"/>
      <c r="C475" s="31"/>
      <c r="D475" s="31"/>
      <c r="E475" s="31"/>
      <c r="F475" s="53"/>
      <c r="G475" s="5"/>
    </row>
    <row r="476" spans="2:7" ht="12" customHeight="1">
      <c r="B476" s="3"/>
      <c r="C476" s="31"/>
      <c r="D476" s="31"/>
      <c r="E476" s="31"/>
      <c r="F476" s="53"/>
      <c r="G476" s="5"/>
    </row>
    <row r="477" spans="2:7" ht="12" customHeight="1">
      <c r="B477" s="3"/>
      <c r="C477" s="31"/>
      <c r="D477" s="31"/>
      <c r="E477" s="31"/>
      <c r="F477" s="53"/>
      <c r="G477" s="5"/>
    </row>
    <row r="478" spans="2:7" ht="12" customHeight="1">
      <c r="B478" s="3"/>
      <c r="C478" s="31"/>
      <c r="D478" s="31"/>
      <c r="E478" s="31"/>
      <c r="F478" s="53"/>
      <c r="G478" s="5"/>
    </row>
    <row r="479" spans="2:7" ht="12" customHeight="1">
      <c r="B479" s="3"/>
      <c r="C479" s="31"/>
      <c r="D479" s="31"/>
      <c r="E479" s="31"/>
      <c r="F479" s="53"/>
      <c r="G479" s="5"/>
    </row>
    <row r="480" spans="2:7" ht="12" customHeight="1">
      <c r="B480" s="3"/>
      <c r="C480" s="31"/>
      <c r="D480" s="31"/>
      <c r="E480" s="31"/>
      <c r="F480" s="53"/>
      <c r="G480" s="5"/>
    </row>
    <row r="481" spans="2:7" ht="12" customHeight="1">
      <c r="B481" s="3"/>
      <c r="C481" s="31"/>
      <c r="D481" s="31"/>
      <c r="E481" s="31"/>
      <c r="F481" s="53"/>
      <c r="G481" s="5"/>
    </row>
    <row r="482" spans="2:7" ht="12" customHeight="1">
      <c r="B482" s="3"/>
      <c r="C482" s="31"/>
      <c r="D482" s="31"/>
      <c r="E482" s="31"/>
      <c r="F482" s="53"/>
      <c r="G482" s="5"/>
    </row>
    <row r="483" spans="2:7" ht="12" customHeight="1">
      <c r="B483" s="3"/>
      <c r="C483" s="31"/>
      <c r="D483" s="31"/>
      <c r="E483" s="31"/>
      <c r="F483" s="53"/>
      <c r="G483" s="5"/>
    </row>
    <row r="484" spans="2:7" ht="12" customHeight="1">
      <c r="B484" s="3"/>
      <c r="C484" s="31"/>
      <c r="D484" s="31"/>
      <c r="E484" s="31"/>
      <c r="F484" s="53"/>
      <c r="G484" s="5"/>
    </row>
    <row r="485" spans="2:7" ht="12" customHeight="1">
      <c r="B485" s="3"/>
      <c r="C485" s="31"/>
      <c r="D485" s="31"/>
      <c r="E485" s="31"/>
      <c r="F485" s="53"/>
      <c r="G485" s="5"/>
    </row>
    <row r="486" spans="2:7" ht="12" customHeight="1">
      <c r="B486" s="3"/>
      <c r="C486" s="31"/>
      <c r="D486" s="31"/>
      <c r="E486" s="31"/>
      <c r="F486" s="53"/>
      <c r="G486" s="5"/>
    </row>
    <row r="487" spans="2:7" ht="12" customHeight="1">
      <c r="B487" s="3"/>
      <c r="C487" s="31"/>
      <c r="D487" s="31"/>
      <c r="E487" s="31"/>
      <c r="F487" s="53"/>
      <c r="G487" s="5"/>
    </row>
    <row r="488" spans="2:7" ht="12" customHeight="1">
      <c r="B488" s="3"/>
      <c r="C488" s="31"/>
      <c r="D488" s="31"/>
      <c r="E488" s="31"/>
      <c r="F488" s="53"/>
      <c r="G488" s="5"/>
    </row>
    <row r="489" spans="2:7" ht="12" customHeight="1">
      <c r="B489" s="3"/>
      <c r="C489" s="31"/>
      <c r="D489" s="31"/>
      <c r="E489" s="31"/>
      <c r="F489" s="53"/>
      <c r="G489" s="5"/>
    </row>
    <row r="490" spans="2:7" ht="12" customHeight="1">
      <c r="B490" s="3"/>
      <c r="C490" s="31"/>
      <c r="D490" s="31"/>
      <c r="E490" s="31"/>
      <c r="F490" s="53"/>
      <c r="G490" s="5"/>
    </row>
    <row r="491" spans="2:7" ht="12" customHeight="1">
      <c r="B491" s="3"/>
      <c r="C491" s="31"/>
      <c r="D491" s="31"/>
      <c r="E491" s="31"/>
      <c r="F491" s="53"/>
      <c r="G491" s="5"/>
    </row>
    <row r="492" spans="2:7" ht="12" customHeight="1">
      <c r="B492" s="3"/>
      <c r="C492" s="31"/>
      <c r="D492" s="31"/>
      <c r="E492" s="31"/>
      <c r="F492" s="53"/>
      <c r="G492" s="5"/>
    </row>
    <row r="493" spans="2:7" ht="12" customHeight="1">
      <c r="B493" s="3"/>
      <c r="C493" s="31"/>
      <c r="D493" s="31"/>
      <c r="E493" s="31"/>
      <c r="F493" s="53"/>
      <c r="G493" s="5"/>
    </row>
    <row r="494" spans="2:7" ht="12" customHeight="1">
      <c r="B494" s="3"/>
      <c r="C494" s="31"/>
      <c r="D494" s="31"/>
      <c r="E494" s="31"/>
      <c r="F494" s="53"/>
      <c r="G494" s="5"/>
    </row>
    <row r="495" spans="2:7" ht="12" customHeight="1">
      <c r="B495" s="3"/>
      <c r="C495" s="31"/>
      <c r="D495" s="31"/>
      <c r="E495" s="31"/>
      <c r="F495" s="53"/>
      <c r="G495" s="5"/>
    </row>
    <row r="496" spans="2:7" ht="12" customHeight="1">
      <c r="B496" s="3"/>
      <c r="C496" s="31"/>
      <c r="D496" s="31"/>
      <c r="E496" s="31"/>
      <c r="F496" s="53"/>
      <c r="G496" s="5"/>
    </row>
    <row r="497" spans="2:7" ht="12" customHeight="1">
      <c r="B497" s="3"/>
      <c r="C497" s="31"/>
      <c r="D497" s="31"/>
      <c r="E497" s="31"/>
      <c r="F497" s="53"/>
      <c r="G497" s="5"/>
    </row>
    <row r="498" spans="2:7" ht="12" customHeight="1">
      <c r="B498" s="3"/>
      <c r="C498" s="31"/>
      <c r="D498" s="31"/>
      <c r="E498" s="31"/>
      <c r="F498" s="53"/>
      <c r="G498" s="5"/>
    </row>
    <row r="499" spans="2:7" ht="12" customHeight="1">
      <c r="B499" s="3"/>
      <c r="C499" s="31"/>
      <c r="D499" s="31"/>
      <c r="E499" s="31"/>
      <c r="F499" s="53"/>
      <c r="G499" s="5"/>
    </row>
    <row r="500" spans="2:7" ht="12" customHeight="1">
      <c r="B500" s="3"/>
      <c r="C500" s="31"/>
      <c r="D500" s="31"/>
      <c r="E500" s="31"/>
      <c r="F500" s="53"/>
      <c r="G500" s="5"/>
    </row>
    <row r="501" spans="2:7" ht="12" customHeight="1">
      <c r="B501" s="3"/>
      <c r="C501" s="31"/>
      <c r="D501" s="31"/>
      <c r="E501" s="31"/>
      <c r="F501" s="53"/>
      <c r="G501" s="5"/>
    </row>
    <row r="502" spans="2:7" ht="12" customHeight="1">
      <c r="B502" s="3"/>
      <c r="C502" s="31"/>
      <c r="D502" s="31"/>
      <c r="E502" s="31"/>
      <c r="F502" s="53"/>
      <c r="G502" s="5"/>
    </row>
    <row r="503" spans="2:7" ht="12" customHeight="1">
      <c r="B503" s="3"/>
      <c r="C503" s="31"/>
      <c r="D503" s="31"/>
      <c r="E503" s="31"/>
      <c r="F503" s="53"/>
      <c r="G503" s="5"/>
    </row>
    <row r="504" spans="2:7" ht="12" customHeight="1">
      <c r="B504" s="3"/>
      <c r="C504" s="31"/>
      <c r="D504" s="31"/>
      <c r="E504" s="31"/>
      <c r="F504" s="53"/>
      <c r="G504" s="5"/>
    </row>
    <row r="505" spans="2:7" ht="12" customHeight="1">
      <c r="B505" s="3"/>
      <c r="C505" s="31"/>
      <c r="D505" s="31"/>
      <c r="E505" s="31"/>
      <c r="F505" s="53"/>
      <c r="G505" s="5"/>
    </row>
    <row r="506" spans="2:7" ht="12" customHeight="1">
      <c r="B506" s="3"/>
      <c r="C506" s="31"/>
      <c r="D506" s="31"/>
      <c r="E506" s="31"/>
      <c r="F506" s="53"/>
      <c r="G506" s="5"/>
    </row>
    <row r="507" spans="2:7" ht="12" customHeight="1">
      <c r="B507" s="3"/>
      <c r="C507" s="31"/>
      <c r="D507" s="31"/>
      <c r="E507" s="31"/>
      <c r="F507" s="53"/>
      <c r="G507" s="5"/>
    </row>
    <row r="508" spans="2:7" ht="12" customHeight="1">
      <c r="B508" s="3"/>
      <c r="C508" s="31"/>
      <c r="D508" s="31"/>
      <c r="E508" s="31"/>
      <c r="F508" s="53"/>
      <c r="G508" s="5"/>
    </row>
    <row r="509" spans="2:7" ht="12" customHeight="1">
      <c r="B509" s="3"/>
      <c r="C509" s="31"/>
      <c r="D509" s="31"/>
      <c r="E509" s="31"/>
      <c r="F509" s="53"/>
      <c r="G509" s="5"/>
    </row>
    <row r="510" spans="2:7" ht="12" customHeight="1">
      <c r="B510" s="3"/>
      <c r="C510" s="31"/>
      <c r="D510" s="31"/>
      <c r="E510" s="31"/>
      <c r="F510" s="53"/>
      <c r="G510" s="5"/>
    </row>
    <row r="511" spans="2:7" ht="12" customHeight="1">
      <c r="B511" s="3"/>
      <c r="C511" s="31"/>
      <c r="D511" s="31"/>
      <c r="E511" s="31"/>
      <c r="F511" s="53"/>
      <c r="G511" s="5"/>
    </row>
    <row r="512" spans="2:7" ht="12" customHeight="1">
      <c r="B512" s="3"/>
      <c r="C512" s="31"/>
      <c r="D512" s="31"/>
      <c r="E512" s="31"/>
      <c r="F512" s="53"/>
      <c r="G512" s="5"/>
    </row>
    <row r="513" spans="2:7" ht="12" customHeight="1">
      <c r="B513" s="3"/>
      <c r="C513" s="31"/>
      <c r="D513" s="31"/>
      <c r="E513" s="31"/>
      <c r="F513" s="53"/>
      <c r="G513" s="5"/>
    </row>
    <row r="514" spans="2:7" ht="12" customHeight="1">
      <c r="B514" s="3"/>
      <c r="C514" s="31"/>
      <c r="D514" s="31"/>
      <c r="E514" s="31"/>
      <c r="F514" s="53"/>
      <c r="G514" s="5"/>
    </row>
    <row r="515" spans="2:7" ht="12" customHeight="1">
      <c r="B515" s="3"/>
      <c r="C515" s="31"/>
      <c r="D515" s="31"/>
      <c r="E515" s="31"/>
      <c r="F515" s="53"/>
      <c r="G515" s="5"/>
    </row>
    <row r="516" spans="2:7" ht="12" customHeight="1">
      <c r="B516" s="3"/>
      <c r="C516" s="31"/>
      <c r="D516" s="31"/>
      <c r="E516" s="31"/>
      <c r="F516" s="53"/>
      <c r="G516" s="5"/>
    </row>
    <row r="517" spans="2:7" ht="12" customHeight="1">
      <c r="B517" s="3"/>
      <c r="C517" s="31"/>
      <c r="D517" s="31"/>
      <c r="E517" s="31"/>
      <c r="F517" s="53"/>
      <c r="G517" s="5"/>
    </row>
    <row r="518" spans="2:7" ht="12" customHeight="1">
      <c r="B518" s="3"/>
      <c r="C518" s="31"/>
      <c r="D518" s="31"/>
      <c r="E518" s="31"/>
      <c r="F518" s="53"/>
      <c r="G518" s="5"/>
    </row>
    <row r="519" spans="2:7" ht="12" customHeight="1">
      <c r="B519" s="3"/>
      <c r="C519" s="31"/>
      <c r="D519" s="31"/>
      <c r="E519" s="31"/>
      <c r="F519" s="53"/>
      <c r="G519" s="5"/>
    </row>
    <row r="520" spans="2:7" ht="12" customHeight="1">
      <c r="B520" s="3"/>
      <c r="C520" s="31"/>
      <c r="D520" s="31"/>
      <c r="E520" s="31"/>
      <c r="F520" s="53"/>
      <c r="G520" s="5"/>
    </row>
    <row r="521" spans="2:7" ht="12" customHeight="1">
      <c r="B521" s="3"/>
      <c r="C521" s="31"/>
      <c r="D521" s="31"/>
      <c r="E521" s="31"/>
      <c r="F521" s="53"/>
      <c r="G521" s="5"/>
    </row>
    <row r="522" spans="2:7" ht="12" customHeight="1">
      <c r="B522" s="3"/>
      <c r="C522" s="31"/>
      <c r="D522" s="31"/>
      <c r="E522" s="31"/>
      <c r="F522" s="53"/>
      <c r="G522" s="5"/>
    </row>
    <row r="523" spans="2:7" ht="12" customHeight="1">
      <c r="B523" s="3"/>
      <c r="C523" s="31"/>
      <c r="D523" s="31"/>
      <c r="E523" s="31"/>
      <c r="F523" s="53"/>
      <c r="G523" s="5"/>
    </row>
    <row r="524" spans="2:7" ht="12" customHeight="1">
      <c r="B524" s="3"/>
      <c r="C524" s="31"/>
      <c r="D524" s="31"/>
      <c r="E524" s="31"/>
      <c r="F524" s="53"/>
      <c r="G524" s="5"/>
    </row>
    <row r="525" spans="2:7" ht="12" customHeight="1">
      <c r="B525" s="3"/>
      <c r="C525" s="31"/>
      <c r="D525" s="31"/>
      <c r="E525" s="31"/>
      <c r="F525" s="53"/>
      <c r="G525" s="5"/>
    </row>
    <row r="526" spans="2:7" ht="12" customHeight="1">
      <c r="B526" s="3"/>
      <c r="C526" s="31"/>
      <c r="D526" s="31"/>
      <c r="E526" s="31"/>
      <c r="F526" s="53"/>
      <c r="G526" s="5"/>
    </row>
    <row r="527" spans="2:7" ht="12" customHeight="1">
      <c r="B527" s="3"/>
      <c r="C527" s="31"/>
      <c r="D527" s="31"/>
      <c r="E527" s="31"/>
      <c r="F527" s="53"/>
      <c r="G527" s="5"/>
    </row>
    <row r="528" spans="2:7" ht="12" customHeight="1">
      <c r="B528" s="3"/>
      <c r="C528" s="31"/>
      <c r="D528" s="31"/>
      <c r="E528" s="31"/>
      <c r="F528" s="53"/>
      <c r="G528" s="5"/>
    </row>
    <row r="529" spans="2:7" ht="12" customHeight="1">
      <c r="B529" s="3"/>
      <c r="C529" s="31"/>
      <c r="D529" s="31"/>
      <c r="E529" s="31"/>
      <c r="F529" s="53"/>
      <c r="G529" s="5"/>
    </row>
    <row r="530" spans="2:7" ht="12" customHeight="1">
      <c r="B530" s="3"/>
      <c r="C530" s="31"/>
      <c r="D530" s="31"/>
      <c r="E530" s="31"/>
      <c r="F530" s="53"/>
      <c r="G530" s="5"/>
    </row>
    <row r="531" spans="2:7" ht="12" customHeight="1">
      <c r="B531" s="3"/>
      <c r="C531" s="31"/>
      <c r="D531" s="31"/>
      <c r="E531" s="31"/>
      <c r="F531" s="53"/>
      <c r="G531" s="5"/>
    </row>
    <row r="532" spans="2:7" ht="12" customHeight="1">
      <c r="B532" s="3"/>
      <c r="C532" s="31"/>
      <c r="D532" s="31"/>
      <c r="E532" s="31"/>
      <c r="F532" s="53"/>
      <c r="G532" s="5"/>
    </row>
    <row r="533" spans="2:7" ht="12" customHeight="1">
      <c r="B533" s="3"/>
      <c r="C533" s="31"/>
      <c r="D533" s="31"/>
      <c r="E533" s="31"/>
      <c r="F533" s="53"/>
      <c r="G533" s="5"/>
    </row>
    <row r="534" spans="2:7" ht="12" customHeight="1">
      <c r="B534" s="3"/>
      <c r="C534" s="31"/>
      <c r="D534" s="31"/>
      <c r="E534" s="31"/>
      <c r="F534" s="53"/>
      <c r="G534" s="5"/>
    </row>
    <row r="535" spans="2:7" ht="12" customHeight="1">
      <c r="B535" s="3"/>
      <c r="C535" s="31"/>
      <c r="D535" s="31"/>
      <c r="E535" s="31"/>
      <c r="F535" s="53"/>
      <c r="G535" s="5"/>
    </row>
    <row r="536" spans="2:7" ht="12" customHeight="1">
      <c r="B536" s="3"/>
      <c r="C536" s="31"/>
      <c r="D536" s="31"/>
      <c r="E536" s="31"/>
      <c r="F536" s="53"/>
      <c r="G536" s="5"/>
    </row>
    <row r="537" spans="2:7" ht="12" customHeight="1">
      <c r="B537" s="3"/>
      <c r="C537" s="31"/>
      <c r="D537" s="31"/>
      <c r="E537" s="31"/>
      <c r="F537" s="53"/>
      <c r="G537" s="5"/>
    </row>
    <row r="538" spans="2:7" ht="12" customHeight="1">
      <c r="B538" s="3"/>
      <c r="C538" s="31"/>
      <c r="D538" s="31"/>
      <c r="E538" s="31"/>
      <c r="F538" s="53"/>
      <c r="G538" s="5"/>
    </row>
    <row r="539" spans="2:7" ht="12" customHeight="1">
      <c r="B539" s="3"/>
      <c r="C539" s="31"/>
      <c r="D539" s="31"/>
      <c r="E539" s="31"/>
      <c r="F539" s="53"/>
      <c r="G539" s="5"/>
    </row>
    <row r="540" spans="2:7" ht="12" customHeight="1">
      <c r="B540" s="3"/>
      <c r="C540" s="31"/>
      <c r="D540" s="31"/>
      <c r="E540" s="31"/>
      <c r="F540" s="53"/>
      <c r="G540" s="5"/>
    </row>
    <row r="541" spans="2:7" ht="12" customHeight="1">
      <c r="B541" s="3"/>
      <c r="C541" s="31"/>
      <c r="D541" s="31"/>
      <c r="E541" s="31"/>
      <c r="F541" s="53"/>
      <c r="G541" s="5"/>
    </row>
    <row r="542" spans="2:7" ht="12" customHeight="1">
      <c r="B542" s="3"/>
      <c r="C542" s="31"/>
      <c r="D542" s="31"/>
      <c r="E542" s="31"/>
      <c r="F542" s="53"/>
      <c r="G542" s="5"/>
    </row>
    <row r="543" spans="2:7" ht="12" customHeight="1">
      <c r="B543" s="3"/>
      <c r="C543" s="31"/>
      <c r="D543" s="31"/>
      <c r="E543" s="31"/>
      <c r="F543" s="53"/>
      <c r="G543" s="5"/>
    </row>
    <row r="544" spans="2:7" ht="12" customHeight="1">
      <c r="B544" s="3"/>
      <c r="C544" s="31"/>
      <c r="D544" s="31"/>
      <c r="E544" s="31"/>
      <c r="F544" s="53"/>
      <c r="G544" s="5"/>
    </row>
    <row r="545" spans="2:7" ht="12" customHeight="1">
      <c r="B545" s="3"/>
      <c r="C545" s="31"/>
      <c r="D545" s="31"/>
      <c r="E545" s="31"/>
      <c r="F545" s="53"/>
      <c r="G545" s="5"/>
    </row>
    <row r="546" spans="2:7" ht="12" customHeight="1">
      <c r="B546" s="3"/>
      <c r="C546" s="31"/>
      <c r="D546" s="31"/>
      <c r="E546" s="31"/>
      <c r="F546" s="53"/>
      <c r="G546" s="5"/>
    </row>
    <row r="547" spans="2:7" ht="12" customHeight="1">
      <c r="B547" s="3"/>
      <c r="C547" s="31"/>
      <c r="D547" s="31"/>
      <c r="E547" s="31"/>
      <c r="F547" s="53"/>
      <c r="G547" s="5"/>
    </row>
    <row r="548" spans="2:7" ht="12" customHeight="1">
      <c r="B548" s="3"/>
      <c r="C548" s="31"/>
      <c r="D548" s="31"/>
      <c r="E548" s="31"/>
      <c r="F548" s="53"/>
      <c r="G548" s="5"/>
    </row>
    <row r="549" spans="2:7" ht="12" customHeight="1">
      <c r="B549" s="3"/>
      <c r="C549" s="31"/>
      <c r="D549" s="31"/>
      <c r="E549" s="31"/>
      <c r="F549" s="53"/>
      <c r="G549" s="5"/>
    </row>
    <row r="550" spans="2:7" ht="12" customHeight="1">
      <c r="B550" s="3"/>
      <c r="C550" s="31"/>
      <c r="D550" s="31"/>
      <c r="E550" s="31"/>
      <c r="F550" s="53"/>
      <c r="G550" s="5"/>
    </row>
    <row r="551" spans="2:7" ht="12" customHeight="1">
      <c r="B551" s="3"/>
      <c r="C551" s="31"/>
      <c r="D551" s="31"/>
      <c r="E551" s="31"/>
      <c r="F551" s="53"/>
      <c r="G551" s="5"/>
    </row>
    <row r="552" spans="2:7" ht="12" customHeight="1">
      <c r="B552" s="3"/>
      <c r="C552" s="31"/>
      <c r="D552" s="31"/>
      <c r="E552" s="31"/>
      <c r="F552" s="53"/>
      <c r="G552" s="5"/>
    </row>
    <row r="553" spans="2:7" ht="12" customHeight="1">
      <c r="B553" s="3"/>
      <c r="C553" s="31"/>
      <c r="D553" s="31"/>
      <c r="E553" s="31"/>
      <c r="F553" s="53"/>
      <c r="G553" s="5"/>
    </row>
    <row r="554" spans="2:7" ht="12" customHeight="1">
      <c r="B554" s="3"/>
      <c r="C554" s="31"/>
      <c r="D554" s="31"/>
      <c r="E554" s="31"/>
      <c r="F554" s="53"/>
      <c r="G554" s="5"/>
    </row>
    <row r="555" spans="2:7" ht="12" customHeight="1">
      <c r="B555" s="3"/>
      <c r="C555" s="31"/>
      <c r="D555" s="31"/>
      <c r="E555" s="31"/>
      <c r="F555" s="53"/>
      <c r="G555" s="5"/>
    </row>
    <row r="556" spans="2:7" ht="12" customHeight="1">
      <c r="B556" s="3"/>
      <c r="C556" s="31"/>
      <c r="D556" s="31"/>
      <c r="E556" s="31"/>
      <c r="F556" s="53"/>
      <c r="G556" s="5"/>
    </row>
    <row r="557" spans="2:7" ht="12" customHeight="1">
      <c r="B557" s="3"/>
      <c r="C557" s="31"/>
      <c r="D557" s="31"/>
      <c r="E557" s="31"/>
      <c r="F557" s="53"/>
      <c r="G557" s="5"/>
    </row>
    <row r="558" spans="2:7" ht="12" customHeight="1">
      <c r="B558" s="3"/>
      <c r="C558" s="31"/>
      <c r="D558" s="31"/>
      <c r="E558" s="31"/>
      <c r="F558" s="53"/>
      <c r="G558" s="5"/>
    </row>
    <row r="559" spans="2:7" ht="12" customHeight="1">
      <c r="B559" s="3"/>
      <c r="C559" s="31"/>
      <c r="D559" s="31"/>
      <c r="E559" s="31"/>
      <c r="F559" s="53"/>
      <c r="G559" s="5"/>
    </row>
    <row r="560" spans="2:7" ht="12" customHeight="1">
      <c r="B560" s="3"/>
      <c r="C560" s="31"/>
      <c r="D560" s="31"/>
      <c r="E560" s="31"/>
      <c r="F560" s="53"/>
      <c r="G560" s="5"/>
    </row>
    <row r="561" spans="2:7" ht="12" customHeight="1">
      <c r="B561" s="3"/>
      <c r="C561" s="31"/>
      <c r="D561" s="31"/>
      <c r="E561" s="31"/>
      <c r="F561" s="53"/>
      <c r="G561" s="5"/>
    </row>
    <row r="562" spans="2:7" ht="12" customHeight="1">
      <c r="B562" s="3"/>
      <c r="C562" s="31"/>
      <c r="D562" s="31"/>
      <c r="E562" s="31"/>
      <c r="F562" s="53"/>
      <c r="G562" s="5"/>
    </row>
    <row r="563" spans="2:7" ht="12" customHeight="1">
      <c r="B563" s="3"/>
      <c r="C563" s="31"/>
      <c r="D563" s="31"/>
      <c r="E563" s="31"/>
      <c r="F563" s="53"/>
      <c r="G563" s="5"/>
    </row>
    <row r="564" spans="2:7" ht="12" customHeight="1">
      <c r="B564" s="3"/>
      <c r="C564" s="31"/>
      <c r="D564" s="31"/>
      <c r="E564" s="31"/>
      <c r="F564" s="53"/>
      <c r="G564" s="5"/>
    </row>
    <row r="565" spans="2:7" ht="12" customHeight="1">
      <c r="B565" s="3"/>
      <c r="C565" s="31"/>
      <c r="D565" s="31"/>
      <c r="E565" s="31"/>
      <c r="F565" s="53"/>
      <c r="G565" s="5"/>
    </row>
    <row r="566" spans="2:7" ht="12" customHeight="1">
      <c r="B566" s="3"/>
      <c r="C566" s="31"/>
      <c r="D566" s="31"/>
      <c r="E566" s="31"/>
      <c r="F566" s="53"/>
      <c r="G566" s="5"/>
    </row>
    <row r="567" spans="2:7" ht="12" customHeight="1">
      <c r="B567" s="3"/>
      <c r="C567" s="31"/>
      <c r="D567" s="31"/>
      <c r="E567" s="31"/>
      <c r="F567" s="53"/>
      <c r="G567" s="5"/>
    </row>
    <row r="568" spans="2:7" ht="12" customHeight="1">
      <c r="B568" s="3"/>
      <c r="C568" s="31"/>
      <c r="D568" s="31"/>
      <c r="E568" s="31"/>
      <c r="F568" s="53"/>
      <c r="G568" s="5"/>
    </row>
    <row r="569" spans="2:7" ht="12" customHeight="1">
      <c r="B569" s="3"/>
      <c r="C569" s="31"/>
      <c r="D569" s="31"/>
      <c r="E569" s="31"/>
      <c r="F569" s="53"/>
      <c r="G569" s="5"/>
    </row>
    <row r="570" spans="2:7" ht="12" customHeight="1">
      <c r="B570" s="3"/>
      <c r="C570" s="31"/>
      <c r="D570" s="31"/>
      <c r="E570" s="31"/>
      <c r="F570" s="53"/>
      <c r="G570" s="5"/>
    </row>
    <row r="571" spans="2:7" ht="12" customHeight="1">
      <c r="B571" s="3"/>
      <c r="C571" s="31"/>
      <c r="D571" s="31"/>
      <c r="E571" s="31"/>
      <c r="F571" s="53"/>
      <c r="G571" s="5"/>
    </row>
    <row r="572" spans="2:7" ht="12" customHeight="1">
      <c r="B572" s="3"/>
      <c r="C572" s="31"/>
      <c r="D572" s="31"/>
      <c r="E572" s="31"/>
      <c r="F572" s="53"/>
      <c r="G572" s="5"/>
    </row>
    <row r="573" spans="2:7" ht="12" customHeight="1">
      <c r="B573" s="3"/>
      <c r="C573" s="31"/>
      <c r="D573" s="31"/>
      <c r="E573" s="31"/>
      <c r="F573" s="53"/>
      <c r="G573" s="5"/>
    </row>
    <row r="574" spans="2:7" ht="12" customHeight="1">
      <c r="B574" s="3"/>
      <c r="C574" s="31"/>
      <c r="D574" s="31"/>
      <c r="E574" s="31"/>
      <c r="F574" s="53"/>
      <c r="G574" s="5"/>
    </row>
    <row r="575" spans="2:7" ht="12" customHeight="1">
      <c r="B575" s="3"/>
      <c r="C575" s="31"/>
      <c r="D575" s="31"/>
      <c r="E575" s="31"/>
      <c r="F575" s="53"/>
      <c r="G575" s="5"/>
    </row>
    <row r="576" spans="2:7" ht="12" customHeight="1">
      <c r="B576" s="3"/>
      <c r="C576" s="31"/>
      <c r="D576" s="31"/>
      <c r="E576" s="31"/>
      <c r="F576" s="53"/>
      <c r="G576" s="5"/>
    </row>
    <row r="577" spans="2:7" ht="12" customHeight="1">
      <c r="B577" s="3"/>
      <c r="C577" s="31"/>
      <c r="D577" s="31"/>
      <c r="E577" s="31"/>
      <c r="F577" s="53"/>
      <c r="G577" s="5"/>
    </row>
    <row r="578" spans="2:7" ht="12" customHeight="1">
      <c r="B578" s="3"/>
      <c r="C578" s="31"/>
      <c r="D578" s="31"/>
      <c r="E578" s="31"/>
      <c r="F578" s="53"/>
      <c r="G578" s="5"/>
    </row>
    <row r="579" spans="2:7" ht="12" customHeight="1">
      <c r="B579" s="3"/>
      <c r="C579" s="31"/>
      <c r="D579" s="31"/>
      <c r="E579" s="31"/>
      <c r="F579" s="53"/>
      <c r="G579" s="5"/>
    </row>
    <row r="580" spans="2:7" ht="12" customHeight="1">
      <c r="B580" s="3"/>
      <c r="C580" s="31"/>
      <c r="D580" s="31"/>
      <c r="E580" s="31"/>
      <c r="F580" s="53"/>
      <c r="G580" s="5"/>
    </row>
    <row r="581" spans="2:7" ht="12" customHeight="1">
      <c r="B581" s="3"/>
      <c r="C581" s="31"/>
      <c r="D581" s="31"/>
      <c r="E581" s="31"/>
      <c r="F581" s="53"/>
      <c r="G581" s="5"/>
    </row>
    <row r="582" spans="2:7" ht="12" customHeight="1">
      <c r="B582" s="3"/>
      <c r="C582" s="31"/>
      <c r="D582" s="31"/>
      <c r="E582" s="31"/>
      <c r="F582" s="53"/>
      <c r="G582" s="5"/>
    </row>
    <row r="583" spans="2:7" ht="12" customHeight="1">
      <c r="B583" s="3"/>
      <c r="C583" s="31"/>
      <c r="D583" s="31"/>
      <c r="E583" s="31"/>
      <c r="F583" s="53"/>
      <c r="G583" s="5"/>
    </row>
    <row r="584" spans="2:7" ht="12" customHeight="1">
      <c r="B584" s="3"/>
      <c r="C584" s="31"/>
      <c r="D584" s="31"/>
      <c r="E584" s="31"/>
      <c r="F584" s="53"/>
      <c r="G584" s="5"/>
    </row>
    <row r="585" spans="2:7" ht="12" customHeight="1">
      <c r="B585" s="3"/>
      <c r="C585" s="31"/>
      <c r="D585" s="31"/>
      <c r="E585" s="31"/>
      <c r="F585" s="53"/>
      <c r="G585" s="5"/>
    </row>
    <row r="586" spans="2:7" ht="12" customHeight="1">
      <c r="B586" s="3"/>
      <c r="C586" s="31"/>
      <c r="D586" s="31"/>
      <c r="E586" s="31"/>
      <c r="F586" s="53"/>
      <c r="G586" s="5"/>
    </row>
    <row r="587" spans="2:7" ht="12" customHeight="1">
      <c r="B587" s="3"/>
      <c r="C587" s="31"/>
      <c r="D587" s="31"/>
      <c r="E587" s="31"/>
      <c r="F587" s="53"/>
      <c r="G587" s="5"/>
    </row>
    <row r="588" spans="2:7" ht="12" customHeight="1">
      <c r="B588" s="3"/>
      <c r="C588" s="31"/>
      <c r="D588" s="31"/>
      <c r="E588" s="31"/>
      <c r="F588" s="53"/>
      <c r="G588" s="5"/>
    </row>
    <row r="589" spans="2:7" ht="12" customHeight="1">
      <c r="B589" s="3"/>
      <c r="C589" s="31"/>
      <c r="D589" s="31"/>
      <c r="E589" s="31"/>
      <c r="F589" s="53"/>
      <c r="G589" s="5"/>
    </row>
    <row r="590" spans="2:7" ht="12" customHeight="1">
      <c r="B590" s="3"/>
      <c r="C590" s="31"/>
      <c r="D590" s="31"/>
      <c r="E590" s="31"/>
      <c r="F590" s="53"/>
      <c r="G590" s="5"/>
    </row>
    <row r="591" spans="2:7" ht="12" customHeight="1">
      <c r="B591" s="3"/>
      <c r="C591" s="31"/>
      <c r="D591" s="31"/>
      <c r="E591" s="31"/>
      <c r="F591" s="53"/>
      <c r="G591" s="5"/>
    </row>
    <row r="592" spans="2:7" ht="12" customHeight="1">
      <c r="B592" s="3"/>
      <c r="C592" s="31"/>
      <c r="D592" s="31"/>
      <c r="E592" s="31"/>
      <c r="F592" s="53"/>
      <c r="G592" s="5"/>
    </row>
    <row r="593" spans="2:7" ht="12" customHeight="1">
      <c r="B593" s="3"/>
      <c r="C593" s="31"/>
      <c r="D593" s="31"/>
      <c r="E593" s="31"/>
      <c r="F593" s="53"/>
      <c r="G593" s="5"/>
    </row>
    <row r="594" spans="2:7" ht="12" customHeight="1">
      <c r="B594" s="3"/>
      <c r="C594" s="31"/>
      <c r="D594" s="31"/>
      <c r="E594" s="31"/>
      <c r="F594" s="53"/>
      <c r="G594" s="5"/>
    </row>
    <row r="595" spans="2:7" ht="12" customHeight="1">
      <c r="B595" s="3"/>
      <c r="C595" s="31"/>
      <c r="D595" s="31"/>
      <c r="E595" s="31"/>
      <c r="F595" s="53"/>
      <c r="G595" s="5"/>
    </row>
    <row r="596" spans="2:7" ht="12" customHeight="1">
      <c r="B596" s="3"/>
      <c r="C596" s="31"/>
      <c r="D596" s="31"/>
      <c r="E596" s="31"/>
      <c r="F596" s="53"/>
      <c r="G596" s="5"/>
    </row>
    <row r="597" spans="2:7" ht="12" customHeight="1">
      <c r="B597" s="3"/>
      <c r="C597" s="31"/>
      <c r="D597" s="31"/>
      <c r="E597" s="31"/>
      <c r="F597" s="53"/>
      <c r="G597" s="5"/>
    </row>
    <row r="598" spans="2:7" ht="12" customHeight="1">
      <c r="B598" s="3"/>
      <c r="C598" s="31"/>
      <c r="D598" s="31"/>
      <c r="E598" s="31"/>
      <c r="F598" s="53"/>
      <c r="G598" s="5"/>
    </row>
    <row r="599" spans="2:7" ht="12" customHeight="1">
      <c r="B599" s="3"/>
      <c r="C599" s="31"/>
      <c r="D599" s="31"/>
      <c r="E599" s="31"/>
      <c r="F599" s="53"/>
      <c r="G599" s="5"/>
    </row>
    <row r="600" spans="2:7" ht="12" customHeight="1">
      <c r="B600" s="3"/>
      <c r="C600" s="31"/>
      <c r="D600" s="31"/>
      <c r="E600" s="31"/>
      <c r="F600" s="53"/>
      <c r="G600" s="5"/>
    </row>
    <row r="601" spans="2:7" ht="12" customHeight="1">
      <c r="B601" s="3"/>
      <c r="C601" s="31"/>
      <c r="D601" s="31"/>
      <c r="E601" s="31"/>
      <c r="F601" s="53"/>
      <c r="G601" s="5"/>
    </row>
    <row r="602" spans="2:7" ht="12" customHeight="1">
      <c r="B602" s="3"/>
      <c r="C602" s="31"/>
      <c r="D602" s="31"/>
      <c r="E602" s="31"/>
      <c r="F602" s="53"/>
      <c r="G602" s="5"/>
    </row>
    <row r="603" spans="2:7" ht="12" customHeight="1">
      <c r="B603" s="3"/>
      <c r="C603" s="31"/>
      <c r="D603" s="31"/>
      <c r="E603" s="31"/>
      <c r="F603" s="53"/>
      <c r="G603" s="5"/>
    </row>
    <row r="604" spans="2:7" ht="12" customHeight="1">
      <c r="B604" s="3"/>
      <c r="C604" s="31"/>
      <c r="D604" s="31"/>
      <c r="E604" s="31"/>
      <c r="F604" s="53"/>
      <c r="G604" s="5"/>
    </row>
    <row r="605" spans="2:7" ht="12" customHeight="1">
      <c r="B605" s="3"/>
      <c r="C605" s="31"/>
      <c r="D605" s="31"/>
      <c r="E605" s="31"/>
      <c r="F605" s="53"/>
      <c r="G605" s="5"/>
    </row>
    <row r="606" spans="2:7" ht="12" customHeight="1">
      <c r="B606" s="3"/>
      <c r="C606" s="31"/>
      <c r="D606" s="31"/>
      <c r="E606" s="31"/>
      <c r="F606" s="53"/>
      <c r="G606" s="5"/>
    </row>
    <row r="607" spans="2:7" ht="12" customHeight="1">
      <c r="B607" s="3"/>
      <c r="C607" s="31"/>
      <c r="D607" s="31"/>
      <c r="E607" s="31"/>
      <c r="F607" s="53"/>
      <c r="G607" s="5"/>
    </row>
    <row r="608" spans="2:7" ht="12" customHeight="1">
      <c r="B608" s="3"/>
      <c r="C608" s="31"/>
      <c r="D608" s="31"/>
      <c r="E608" s="31"/>
      <c r="F608" s="53"/>
      <c r="G608" s="5"/>
    </row>
    <row r="609" spans="2:7" ht="12" customHeight="1">
      <c r="B609" s="3"/>
      <c r="C609" s="31"/>
      <c r="D609" s="31"/>
      <c r="E609" s="31"/>
      <c r="F609" s="53"/>
      <c r="G609" s="5"/>
    </row>
    <row r="610" spans="2:7" ht="12" customHeight="1">
      <c r="B610" s="3"/>
      <c r="C610" s="31"/>
      <c r="D610" s="31"/>
      <c r="E610" s="31"/>
      <c r="F610" s="53"/>
      <c r="G610" s="5"/>
    </row>
    <row r="611" spans="2:7" ht="12" customHeight="1">
      <c r="B611" s="3"/>
      <c r="C611" s="31"/>
      <c r="D611" s="31"/>
      <c r="E611" s="31"/>
      <c r="F611" s="53"/>
      <c r="G611" s="5"/>
    </row>
    <row r="612" spans="2:7" ht="12" customHeight="1">
      <c r="B612" s="3"/>
      <c r="C612" s="31"/>
      <c r="D612" s="31"/>
      <c r="E612" s="31"/>
      <c r="F612" s="53"/>
      <c r="G612" s="5"/>
    </row>
    <row r="613" spans="2:7" ht="12" customHeight="1">
      <c r="B613" s="3"/>
      <c r="C613" s="31"/>
      <c r="D613" s="31"/>
      <c r="E613" s="31"/>
      <c r="F613" s="53"/>
      <c r="G613" s="5"/>
    </row>
    <row r="614" spans="2:7" ht="12" customHeight="1">
      <c r="B614" s="3"/>
      <c r="C614" s="31"/>
      <c r="D614" s="31"/>
      <c r="E614" s="31"/>
      <c r="F614" s="53"/>
      <c r="G614" s="5"/>
    </row>
    <row r="615" spans="2:7" ht="12" customHeight="1">
      <c r="B615" s="3"/>
      <c r="C615" s="31"/>
      <c r="D615" s="31"/>
      <c r="E615" s="31"/>
      <c r="F615" s="53"/>
      <c r="G615" s="5"/>
    </row>
    <row r="616" spans="2:7" ht="12" customHeight="1">
      <c r="B616" s="3"/>
      <c r="C616" s="31"/>
      <c r="D616" s="31"/>
      <c r="E616" s="31"/>
      <c r="F616" s="53"/>
      <c r="G616" s="5"/>
    </row>
    <row r="617" spans="2:7" ht="12" customHeight="1">
      <c r="B617" s="3"/>
      <c r="C617" s="31"/>
      <c r="D617" s="31"/>
      <c r="E617" s="31"/>
      <c r="F617" s="53"/>
      <c r="G617" s="5"/>
    </row>
    <row r="618" spans="2:7" ht="12" customHeight="1">
      <c r="B618" s="3"/>
      <c r="C618" s="31"/>
      <c r="D618" s="31"/>
      <c r="E618" s="31"/>
      <c r="F618" s="53"/>
      <c r="G618" s="5"/>
    </row>
    <row r="619" spans="2:7" ht="12" customHeight="1">
      <c r="B619" s="3"/>
      <c r="C619" s="31"/>
      <c r="D619" s="31"/>
      <c r="E619" s="31"/>
      <c r="F619" s="53"/>
      <c r="G619" s="5"/>
    </row>
    <row r="620" spans="2:7" ht="12" customHeight="1">
      <c r="B620" s="3"/>
      <c r="C620" s="31"/>
      <c r="D620" s="31"/>
      <c r="E620" s="31"/>
      <c r="F620" s="53"/>
      <c r="G620" s="5"/>
    </row>
    <row r="621" spans="2:7" ht="12" customHeight="1">
      <c r="B621" s="3"/>
      <c r="C621" s="31"/>
      <c r="D621" s="31"/>
      <c r="E621" s="31"/>
      <c r="F621" s="53"/>
      <c r="G621" s="5"/>
    </row>
    <row r="622" spans="2:7" ht="12" customHeight="1">
      <c r="B622" s="3"/>
      <c r="C622" s="31"/>
      <c r="D622" s="31"/>
      <c r="E622" s="31"/>
      <c r="F622" s="53"/>
      <c r="G622" s="5"/>
    </row>
    <row r="623" spans="2:7" ht="12" customHeight="1">
      <c r="B623" s="3"/>
      <c r="C623" s="31"/>
      <c r="D623" s="31"/>
      <c r="E623" s="31"/>
      <c r="F623" s="53"/>
      <c r="G623" s="5"/>
    </row>
    <row r="624" spans="2:7" ht="12" customHeight="1">
      <c r="B624" s="3"/>
      <c r="C624" s="31"/>
      <c r="D624" s="31"/>
      <c r="E624" s="31"/>
      <c r="F624" s="53"/>
      <c r="G624" s="5"/>
    </row>
    <row r="625" spans="2:7" ht="12" customHeight="1">
      <c r="B625" s="3"/>
      <c r="C625" s="31"/>
      <c r="D625" s="31"/>
      <c r="E625" s="31"/>
      <c r="F625" s="53"/>
      <c r="G625" s="5"/>
    </row>
    <row r="626" spans="2:7" ht="12" customHeight="1">
      <c r="B626" s="3"/>
      <c r="C626" s="31"/>
      <c r="D626" s="31"/>
      <c r="E626" s="31"/>
      <c r="F626" s="53"/>
      <c r="G626" s="5"/>
    </row>
    <row r="627" spans="2:7" ht="12" customHeight="1">
      <c r="B627" s="3"/>
      <c r="C627" s="31"/>
      <c r="D627" s="31"/>
      <c r="E627" s="31"/>
      <c r="F627" s="53"/>
      <c r="G627" s="5"/>
    </row>
    <row r="628" spans="2:7" ht="12" customHeight="1">
      <c r="B628" s="3"/>
      <c r="C628" s="31"/>
      <c r="D628" s="31"/>
      <c r="E628" s="31"/>
      <c r="F628" s="53"/>
      <c r="G628" s="5"/>
    </row>
    <row r="629" spans="2:7" ht="12" customHeight="1">
      <c r="B629" s="3"/>
      <c r="C629" s="31"/>
      <c r="D629" s="31"/>
      <c r="E629" s="31"/>
      <c r="F629" s="53"/>
      <c r="G629" s="5"/>
    </row>
    <row r="630" spans="2:7" ht="12" customHeight="1">
      <c r="B630" s="3"/>
      <c r="C630" s="31"/>
      <c r="D630" s="31"/>
      <c r="E630" s="31"/>
      <c r="F630" s="53"/>
      <c r="G630" s="5"/>
    </row>
    <row r="631" spans="2:7" ht="12" customHeight="1">
      <c r="B631" s="3"/>
      <c r="C631" s="31"/>
      <c r="D631" s="31"/>
      <c r="E631" s="31"/>
      <c r="F631" s="53"/>
      <c r="G631" s="5"/>
    </row>
    <row r="632" spans="2:7" ht="12" customHeight="1">
      <c r="B632" s="3"/>
      <c r="C632" s="31"/>
      <c r="D632" s="31"/>
      <c r="E632" s="31"/>
      <c r="F632" s="53"/>
      <c r="G632" s="5"/>
    </row>
    <row r="633" spans="2:7" ht="12" customHeight="1">
      <c r="B633" s="3"/>
      <c r="C633" s="31"/>
      <c r="D633" s="31"/>
      <c r="E633" s="31"/>
      <c r="F633" s="53"/>
      <c r="G633" s="5"/>
    </row>
    <row r="634" spans="2:7" ht="12" customHeight="1">
      <c r="B634" s="3"/>
      <c r="C634" s="31"/>
      <c r="D634" s="31"/>
      <c r="E634" s="31"/>
      <c r="F634" s="53"/>
      <c r="G634" s="5"/>
    </row>
    <row r="635" spans="2:7" ht="12" customHeight="1">
      <c r="B635" s="3"/>
      <c r="C635" s="31"/>
      <c r="D635" s="31"/>
      <c r="E635" s="31"/>
      <c r="F635" s="53"/>
      <c r="G635" s="5"/>
    </row>
    <row r="636" spans="2:7" ht="12" customHeight="1">
      <c r="B636" s="3"/>
      <c r="C636" s="31"/>
      <c r="D636" s="31"/>
      <c r="E636" s="31"/>
      <c r="F636" s="53"/>
      <c r="G636" s="5"/>
    </row>
    <row r="637" spans="2:7" ht="12" customHeight="1">
      <c r="B637" s="3"/>
      <c r="C637" s="31"/>
      <c r="D637" s="31"/>
      <c r="E637" s="31"/>
      <c r="F637" s="53"/>
      <c r="G637" s="5"/>
    </row>
    <row r="638" spans="2:7" ht="12" customHeight="1">
      <c r="B638" s="3"/>
      <c r="C638" s="31"/>
      <c r="D638" s="31"/>
      <c r="E638" s="31"/>
      <c r="F638" s="53"/>
      <c r="G638" s="5"/>
    </row>
    <row r="639" spans="2:7" ht="12" customHeight="1">
      <c r="B639" s="3"/>
      <c r="C639" s="31"/>
      <c r="D639" s="31"/>
      <c r="E639" s="31"/>
      <c r="F639" s="53"/>
      <c r="G639" s="5"/>
    </row>
    <row r="640" spans="2:7" ht="12" customHeight="1">
      <c r="B640" s="3"/>
      <c r="C640" s="31"/>
      <c r="D640" s="31"/>
      <c r="E640" s="31"/>
      <c r="F640" s="53"/>
      <c r="G640" s="5"/>
    </row>
    <row r="641" spans="2:7" ht="12" customHeight="1">
      <c r="B641" s="3"/>
      <c r="C641" s="31"/>
      <c r="D641" s="31"/>
      <c r="E641" s="31"/>
      <c r="F641" s="53"/>
      <c r="G641" s="5"/>
    </row>
    <row r="642" spans="2:7" ht="12" customHeight="1">
      <c r="B642" s="3"/>
      <c r="C642" s="31"/>
      <c r="D642" s="31"/>
      <c r="E642" s="31"/>
      <c r="F642" s="53"/>
      <c r="G642" s="5"/>
    </row>
    <row r="643" spans="2:7" ht="12" customHeight="1">
      <c r="B643" s="3"/>
      <c r="C643" s="31"/>
      <c r="D643" s="31"/>
      <c r="E643" s="31"/>
      <c r="F643" s="53"/>
      <c r="G643" s="5"/>
    </row>
    <row r="644" spans="2:7" ht="12" customHeight="1">
      <c r="B644" s="3"/>
      <c r="C644" s="31"/>
      <c r="D644" s="31"/>
      <c r="E644" s="31"/>
      <c r="F644" s="53"/>
      <c r="G644" s="5"/>
    </row>
    <row r="645" spans="2:7" ht="12" customHeight="1">
      <c r="B645" s="3"/>
      <c r="C645" s="31"/>
      <c r="D645" s="31"/>
      <c r="E645" s="31"/>
      <c r="F645" s="53"/>
      <c r="G645" s="5"/>
    </row>
    <row r="646" spans="2:7" ht="12" customHeight="1">
      <c r="B646" s="3"/>
      <c r="C646" s="31"/>
      <c r="D646" s="31"/>
      <c r="E646" s="31"/>
      <c r="F646" s="53"/>
      <c r="G646" s="5"/>
    </row>
    <row r="647" spans="2:7" ht="12" customHeight="1">
      <c r="B647" s="3"/>
      <c r="C647" s="31"/>
      <c r="D647" s="31"/>
      <c r="E647" s="31"/>
      <c r="F647" s="53"/>
      <c r="G647" s="5"/>
    </row>
    <row r="648" spans="2:7" ht="12" customHeight="1">
      <c r="B648" s="3"/>
      <c r="C648" s="31"/>
      <c r="D648" s="31"/>
      <c r="E648" s="31"/>
      <c r="F648" s="53"/>
      <c r="G648" s="5"/>
    </row>
    <row r="649" spans="2:7" ht="12" customHeight="1">
      <c r="B649" s="3"/>
      <c r="C649" s="31"/>
      <c r="D649" s="31"/>
      <c r="E649" s="31"/>
      <c r="F649" s="53"/>
      <c r="G649" s="5"/>
    </row>
    <row r="650" spans="2:7" ht="12" customHeight="1">
      <c r="B650" s="3"/>
      <c r="C650" s="31"/>
      <c r="D650" s="31"/>
      <c r="E650" s="31"/>
      <c r="F650" s="53"/>
      <c r="G650" s="5"/>
    </row>
    <row r="651" spans="2:7" ht="12" customHeight="1">
      <c r="B651" s="3"/>
      <c r="C651" s="31"/>
      <c r="D651" s="31"/>
      <c r="E651" s="31"/>
      <c r="F651" s="53"/>
      <c r="G651" s="5"/>
    </row>
    <row r="652" spans="2:7" ht="12" customHeight="1">
      <c r="B652" s="3"/>
      <c r="C652" s="31"/>
      <c r="D652" s="31"/>
      <c r="E652" s="31"/>
      <c r="F652" s="53"/>
      <c r="G652" s="5"/>
    </row>
    <row r="653" spans="2:7" ht="12" customHeight="1">
      <c r="B653" s="3"/>
      <c r="C653" s="31"/>
      <c r="D653" s="31"/>
      <c r="E653" s="31"/>
      <c r="F653" s="53"/>
      <c r="G653" s="5"/>
    </row>
    <row r="654" spans="2:7" ht="12" customHeight="1">
      <c r="B654" s="3"/>
      <c r="C654" s="31"/>
      <c r="D654" s="31"/>
      <c r="E654" s="31"/>
      <c r="F654" s="53"/>
      <c r="G654" s="5"/>
    </row>
    <row r="655" spans="2:7" ht="12" customHeight="1">
      <c r="B655" s="3"/>
      <c r="C655" s="31"/>
      <c r="D655" s="31"/>
      <c r="E655" s="31"/>
      <c r="F655" s="53"/>
      <c r="G655" s="5"/>
    </row>
    <row r="656" spans="2:7" ht="12" customHeight="1">
      <c r="B656" s="3"/>
      <c r="C656" s="31"/>
      <c r="D656" s="31"/>
      <c r="E656" s="31"/>
      <c r="F656" s="53"/>
      <c r="G656" s="5"/>
    </row>
    <row r="657" spans="2:7" ht="12" customHeight="1">
      <c r="B657" s="3"/>
      <c r="C657" s="31"/>
      <c r="D657" s="31"/>
      <c r="E657" s="31"/>
      <c r="F657" s="53"/>
      <c r="G657" s="5"/>
    </row>
    <row r="658" spans="2:7" ht="12" customHeight="1">
      <c r="B658" s="3"/>
      <c r="C658" s="31"/>
      <c r="D658" s="31"/>
      <c r="E658" s="31"/>
      <c r="F658" s="53"/>
      <c r="G658" s="5"/>
    </row>
    <row r="659" spans="2:7" ht="12" customHeight="1">
      <c r="B659" s="3"/>
      <c r="C659" s="31"/>
      <c r="D659" s="31"/>
      <c r="E659" s="31"/>
      <c r="F659" s="53"/>
      <c r="G659" s="5"/>
    </row>
    <row r="660" spans="2:7" ht="12" customHeight="1">
      <c r="B660" s="3"/>
      <c r="C660" s="31"/>
      <c r="D660" s="31"/>
      <c r="E660" s="31"/>
      <c r="F660" s="53"/>
      <c r="G660" s="5"/>
    </row>
    <row r="661" spans="2:7" ht="12" customHeight="1">
      <c r="B661" s="3"/>
      <c r="C661" s="31"/>
      <c r="D661" s="31"/>
      <c r="E661" s="31"/>
      <c r="F661" s="53"/>
      <c r="G661" s="5"/>
    </row>
    <row r="662" spans="2:7" ht="12" customHeight="1">
      <c r="B662" s="3"/>
      <c r="C662" s="31"/>
      <c r="D662" s="31"/>
      <c r="E662" s="31"/>
      <c r="F662" s="53"/>
      <c r="G662" s="5"/>
    </row>
    <row r="663" spans="2:7" ht="12" customHeight="1">
      <c r="B663" s="3"/>
      <c r="C663" s="31"/>
      <c r="D663" s="31"/>
      <c r="E663" s="31"/>
      <c r="F663" s="53"/>
      <c r="G663" s="5"/>
    </row>
    <row r="664" spans="2:7" ht="12" customHeight="1">
      <c r="B664" s="3"/>
      <c r="C664" s="31"/>
      <c r="D664" s="31"/>
      <c r="E664" s="31"/>
      <c r="F664" s="53"/>
      <c r="G664" s="5"/>
    </row>
    <row r="665" spans="2:7" ht="12" customHeight="1">
      <c r="B665" s="3"/>
      <c r="C665" s="31"/>
      <c r="D665" s="31"/>
      <c r="E665" s="31"/>
      <c r="F665" s="53"/>
      <c r="G665" s="5"/>
    </row>
    <row r="666" spans="2:7" ht="12" customHeight="1">
      <c r="B666" s="3"/>
      <c r="C666" s="31"/>
      <c r="D666" s="31"/>
      <c r="E666" s="31"/>
      <c r="F666" s="53"/>
      <c r="G666" s="5"/>
    </row>
    <row r="667" spans="2:7" ht="12" customHeight="1">
      <c r="B667" s="3"/>
      <c r="C667" s="31"/>
      <c r="D667" s="31"/>
      <c r="E667" s="31"/>
      <c r="F667" s="53"/>
      <c r="G667" s="5"/>
    </row>
    <row r="668" spans="2:7" ht="12" customHeight="1">
      <c r="B668" s="3"/>
      <c r="C668" s="31"/>
      <c r="D668" s="31"/>
      <c r="E668" s="31"/>
      <c r="F668" s="53"/>
      <c r="G668" s="5"/>
    </row>
    <row r="669" spans="2:7" ht="12" customHeight="1">
      <c r="B669" s="3"/>
      <c r="C669" s="31"/>
      <c r="D669" s="31"/>
      <c r="E669" s="31"/>
      <c r="F669" s="53"/>
      <c r="G669" s="5"/>
    </row>
    <row r="670" spans="2:7" ht="12" customHeight="1">
      <c r="B670" s="3"/>
      <c r="C670" s="31"/>
      <c r="D670" s="31"/>
      <c r="E670" s="31"/>
      <c r="F670" s="53"/>
      <c r="G670" s="5"/>
    </row>
    <row r="671" spans="2:7" ht="12" customHeight="1">
      <c r="B671" s="3"/>
      <c r="C671" s="31"/>
      <c r="D671" s="31"/>
      <c r="E671" s="31"/>
      <c r="F671" s="53"/>
      <c r="G671" s="5"/>
    </row>
    <row r="672" spans="2:7" ht="12" customHeight="1">
      <c r="B672" s="3"/>
      <c r="C672" s="31"/>
      <c r="D672" s="31"/>
      <c r="E672" s="31"/>
      <c r="F672" s="53"/>
      <c r="G672" s="5"/>
    </row>
    <row r="673" spans="2:7" ht="12" customHeight="1">
      <c r="B673" s="3"/>
      <c r="C673" s="31"/>
      <c r="D673" s="31"/>
      <c r="E673" s="31"/>
      <c r="F673" s="53"/>
      <c r="G673" s="5"/>
    </row>
    <row r="674" spans="2:7" ht="12" customHeight="1">
      <c r="B674" s="3"/>
      <c r="C674" s="31"/>
      <c r="D674" s="31"/>
      <c r="E674" s="31"/>
      <c r="F674" s="53"/>
      <c r="G674" s="5"/>
    </row>
    <row r="675" spans="2:7" ht="12" customHeight="1">
      <c r="B675" s="3"/>
      <c r="C675" s="31"/>
      <c r="D675" s="31"/>
      <c r="E675" s="31"/>
      <c r="F675" s="53"/>
      <c r="G675" s="5"/>
    </row>
    <row r="676" spans="2:7" ht="12" customHeight="1">
      <c r="B676" s="3"/>
      <c r="C676" s="31"/>
      <c r="D676" s="31"/>
      <c r="E676" s="31"/>
      <c r="F676" s="53"/>
      <c r="G676" s="5"/>
    </row>
    <row r="677" spans="2:7" ht="12" customHeight="1">
      <c r="B677" s="3"/>
      <c r="C677" s="31"/>
      <c r="D677" s="31"/>
      <c r="E677" s="31"/>
      <c r="F677" s="53"/>
      <c r="G677" s="5"/>
    </row>
    <row r="678" spans="2:7" ht="12" customHeight="1">
      <c r="B678" s="3"/>
      <c r="C678" s="31"/>
      <c r="D678" s="31"/>
      <c r="E678" s="31"/>
      <c r="F678" s="53"/>
      <c r="G678" s="5"/>
    </row>
    <row r="679" spans="2:7" ht="12" customHeight="1">
      <c r="B679" s="3"/>
      <c r="C679" s="31"/>
      <c r="D679" s="31"/>
      <c r="E679" s="31"/>
      <c r="F679" s="53"/>
      <c r="G679" s="5"/>
    </row>
    <row r="680" spans="2:7" ht="12" customHeight="1">
      <c r="B680" s="3"/>
      <c r="C680" s="31"/>
      <c r="D680" s="31"/>
      <c r="E680" s="31"/>
      <c r="F680" s="53"/>
      <c r="G680" s="5"/>
    </row>
    <row r="681" spans="2:7" ht="12" customHeight="1">
      <c r="B681" s="3"/>
      <c r="C681" s="31"/>
      <c r="D681" s="31"/>
      <c r="E681" s="31"/>
      <c r="F681" s="53"/>
      <c r="G681" s="5"/>
    </row>
    <row r="682" spans="2:7" ht="12" customHeight="1">
      <c r="B682" s="3"/>
      <c r="C682" s="31"/>
      <c r="D682" s="31"/>
      <c r="E682" s="31"/>
      <c r="F682" s="53"/>
      <c r="G682" s="5"/>
    </row>
    <row r="683" spans="2:7" ht="12" customHeight="1">
      <c r="B683" s="3"/>
      <c r="C683" s="31"/>
      <c r="D683" s="31"/>
      <c r="E683" s="31"/>
      <c r="F683" s="53"/>
      <c r="G683" s="5"/>
    </row>
    <row r="684" spans="2:7" ht="12" customHeight="1">
      <c r="B684" s="3"/>
      <c r="C684" s="31"/>
      <c r="D684" s="31"/>
      <c r="E684" s="31"/>
      <c r="F684" s="53"/>
      <c r="G684" s="5"/>
    </row>
    <row r="685" spans="2:7" ht="12" customHeight="1">
      <c r="B685" s="3"/>
      <c r="C685" s="31"/>
      <c r="D685" s="31"/>
      <c r="E685" s="31"/>
      <c r="F685" s="53"/>
      <c r="G685" s="5"/>
    </row>
    <row r="686" spans="2:7" ht="12" customHeight="1">
      <c r="B686" s="3"/>
      <c r="C686" s="31"/>
      <c r="D686" s="31"/>
      <c r="E686" s="31"/>
      <c r="F686" s="53"/>
      <c r="G686" s="5"/>
    </row>
    <row r="687" spans="2:7" ht="12" customHeight="1">
      <c r="B687" s="3"/>
      <c r="C687" s="31"/>
      <c r="D687" s="31"/>
      <c r="E687" s="31"/>
      <c r="F687" s="53"/>
      <c r="G687" s="5"/>
    </row>
    <row r="688" spans="2:7" ht="12" customHeight="1">
      <c r="B688" s="3"/>
      <c r="C688" s="31"/>
      <c r="D688" s="31"/>
      <c r="E688" s="31"/>
      <c r="F688" s="53"/>
      <c r="G688" s="5"/>
    </row>
    <row r="689" spans="2:7" ht="12" customHeight="1">
      <c r="B689" s="3"/>
      <c r="C689" s="31"/>
      <c r="D689" s="31"/>
      <c r="E689" s="31"/>
      <c r="F689" s="53"/>
      <c r="G689" s="5"/>
    </row>
    <row r="690" spans="2:7" ht="12" customHeight="1">
      <c r="B690" s="3"/>
      <c r="C690" s="31"/>
      <c r="D690" s="31"/>
      <c r="E690" s="31"/>
      <c r="F690" s="53"/>
      <c r="G690" s="5"/>
    </row>
    <row r="691" spans="2:7" ht="12" customHeight="1">
      <c r="B691" s="3"/>
      <c r="C691" s="31"/>
      <c r="D691" s="31"/>
      <c r="E691" s="31"/>
      <c r="F691" s="53"/>
      <c r="G691" s="5"/>
    </row>
    <row r="692" spans="2:7" ht="12" customHeight="1">
      <c r="B692" s="3"/>
      <c r="C692" s="31"/>
      <c r="D692" s="31"/>
      <c r="E692" s="31"/>
      <c r="F692" s="53"/>
      <c r="G692" s="5"/>
    </row>
    <row r="693" spans="2:7" ht="12" customHeight="1">
      <c r="B693" s="3"/>
      <c r="C693" s="31"/>
      <c r="D693" s="31"/>
      <c r="E693" s="31"/>
      <c r="F693" s="53"/>
      <c r="G693" s="5"/>
    </row>
    <row r="694" spans="2:7" ht="12" customHeight="1">
      <c r="B694" s="3"/>
      <c r="C694" s="31"/>
      <c r="D694" s="31"/>
      <c r="E694" s="31"/>
      <c r="F694" s="53"/>
      <c r="G694" s="5"/>
    </row>
    <row r="695" spans="2:7" ht="12" customHeight="1">
      <c r="B695" s="3"/>
      <c r="C695" s="31"/>
      <c r="D695" s="31"/>
      <c r="E695" s="31"/>
      <c r="F695" s="53"/>
      <c r="G695" s="5"/>
    </row>
    <row r="696" spans="2:7" ht="12" customHeight="1">
      <c r="B696" s="3"/>
      <c r="C696" s="31"/>
      <c r="D696" s="31"/>
      <c r="E696" s="31"/>
      <c r="F696" s="53"/>
      <c r="G696" s="5"/>
    </row>
    <row r="697" spans="2:7" ht="12" customHeight="1">
      <c r="B697" s="3"/>
      <c r="C697" s="31"/>
      <c r="D697" s="31"/>
      <c r="E697" s="31"/>
      <c r="F697" s="53"/>
      <c r="G697" s="5"/>
    </row>
    <row r="698" spans="2:7" ht="12" customHeight="1">
      <c r="B698" s="3"/>
      <c r="C698" s="31"/>
      <c r="D698" s="31"/>
      <c r="E698" s="31"/>
      <c r="F698" s="53"/>
      <c r="G698" s="5"/>
    </row>
    <row r="699" spans="2:7" ht="12" customHeight="1">
      <c r="B699" s="3"/>
      <c r="C699" s="31"/>
      <c r="D699" s="31"/>
      <c r="E699" s="31"/>
      <c r="F699" s="53"/>
      <c r="G699" s="5"/>
    </row>
    <row r="700" spans="2:7" ht="12" customHeight="1">
      <c r="B700" s="3"/>
      <c r="C700" s="31"/>
      <c r="D700" s="31"/>
      <c r="E700" s="31"/>
      <c r="F700" s="53"/>
      <c r="G700" s="5"/>
    </row>
    <row r="701" spans="2:7" ht="12" customHeight="1">
      <c r="B701" s="3"/>
      <c r="C701" s="31"/>
      <c r="D701" s="31"/>
      <c r="E701" s="31"/>
      <c r="F701" s="53"/>
      <c r="G701" s="5"/>
    </row>
    <row r="702" spans="2:7" ht="12" customHeight="1">
      <c r="B702" s="3"/>
      <c r="C702" s="31"/>
      <c r="D702" s="31"/>
      <c r="E702" s="31"/>
      <c r="F702" s="53"/>
      <c r="G702" s="5"/>
    </row>
    <row r="703" spans="2:7" ht="12" customHeight="1">
      <c r="B703" s="3"/>
      <c r="C703" s="31"/>
      <c r="D703" s="31"/>
      <c r="E703" s="31"/>
      <c r="F703" s="53"/>
      <c r="G703" s="5"/>
    </row>
    <row r="704" spans="2:7" ht="12" customHeight="1">
      <c r="B704" s="3"/>
      <c r="C704" s="31"/>
      <c r="D704" s="31"/>
      <c r="E704" s="31"/>
      <c r="F704" s="53"/>
      <c r="G704" s="5"/>
    </row>
    <row r="705" spans="2:7" ht="12" customHeight="1">
      <c r="B705" s="3"/>
      <c r="C705" s="31"/>
      <c r="D705" s="31"/>
      <c r="E705" s="31"/>
      <c r="F705" s="53"/>
      <c r="G705" s="5"/>
    </row>
    <row r="706" spans="2:7" ht="12" customHeight="1">
      <c r="B706" s="3"/>
      <c r="C706" s="31"/>
      <c r="D706" s="31"/>
      <c r="E706" s="31"/>
      <c r="F706" s="53"/>
      <c r="G706" s="5"/>
    </row>
    <row r="707" spans="2:7" ht="12" customHeight="1">
      <c r="B707" s="3"/>
      <c r="C707" s="31"/>
      <c r="D707" s="31"/>
      <c r="E707" s="31"/>
      <c r="F707" s="53"/>
      <c r="G707" s="5"/>
    </row>
    <row r="708" spans="2:7" ht="12" customHeight="1">
      <c r="B708" s="3"/>
      <c r="C708" s="31"/>
      <c r="D708" s="31"/>
      <c r="E708" s="31"/>
      <c r="F708" s="53"/>
      <c r="G708" s="5"/>
    </row>
    <row r="709" spans="2:7" ht="12" customHeight="1">
      <c r="B709" s="3"/>
      <c r="C709" s="31"/>
      <c r="D709" s="31"/>
      <c r="E709" s="31"/>
      <c r="F709" s="53"/>
      <c r="G709" s="5"/>
    </row>
    <row r="710" spans="2:7" ht="12" customHeight="1">
      <c r="B710" s="3"/>
      <c r="C710" s="31"/>
      <c r="D710" s="31"/>
      <c r="E710" s="31"/>
      <c r="F710" s="53"/>
      <c r="G710" s="5"/>
    </row>
    <row r="711" spans="2:7" ht="12" customHeight="1">
      <c r="B711" s="3"/>
      <c r="C711" s="31"/>
      <c r="D711" s="31"/>
      <c r="E711" s="31"/>
      <c r="F711" s="53"/>
      <c r="G711" s="5"/>
    </row>
    <row r="712" spans="2:7" ht="12" customHeight="1">
      <c r="B712" s="3"/>
      <c r="C712" s="31"/>
      <c r="D712" s="31"/>
      <c r="E712" s="31"/>
      <c r="F712" s="53"/>
      <c r="G712" s="5"/>
    </row>
    <row r="713" spans="2:7" ht="12" customHeight="1">
      <c r="B713" s="3"/>
      <c r="C713" s="31"/>
      <c r="D713" s="31"/>
      <c r="E713" s="31"/>
      <c r="F713" s="53"/>
      <c r="G713" s="5"/>
    </row>
    <row r="714" spans="2:7" ht="12" customHeight="1">
      <c r="B714" s="3"/>
      <c r="C714" s="31"/>
      <c r="D714" s="31"/>
      <c r="E714" s="31"/>
      <c r="F714" s="53"/>
      <c r="G714" s="5"/>
    </row>
    <row r="715" spans="2:7" ht="12" customHeight="1">
      <c r="B715" s="3"/>
      <c r="C715" s="31"/>
      <c r="D715" s="31"/>
      <c r="E715" s="31"/>
      <c r="F715" s="53"/>
      <c r="G715" s="5"/>
    </row>
    <row r="716" spans="2:7" ht="12" customHeight="1">
      <c r="B716" s="3"/>
      <c r="C716" s="31"/>
      <c r="D716" s="31"/>
      <c r="E716" s="31"/>
      <c r="F716" s="53"/>
      <c r="G716" s="5"/>
    </row>
    <row r="717" spans="2:7" ht="12" customHeight="1">
      <c r="B717" s="3"/>
      <c r="C717" s="31"/>
      <c r="D717" s="31"/>
      <c r="E717" s="31"/>
      <c r="F717" s="53"/>
      <c r="G717" s="5"/>
    </row>
    <row r="718" spans="2:7" ht="12" customHeight="1">
      <c r="B718" s="3"/>
      <c r="C718" s="31"/>
      <c r="D718" s="31"/>
      <c r="E718" s="31"/>
      <c r="F718" s="53"/>
      <c r="G718" s="5"/>
    </row>
    <row r="719" spans="2:7" ht="12" customHeight="1">
      <c r="B719" s="3"/>
      <c r="C719" s="31"/>
      <c r="D719" s="31"/>
      <c r="E719" s="31"/>
      <c r="F719" s="53"/>
      <c r="G719" s="5"/>
    </row>
    <row r="720" spans="2:7" ht="12" customHeight="1">
      <c r="B720" s="3"/>
      <c r="C720" s="31"/>
      <c r="D720" s="31"/>
      <c r="E720" s="31"/>
      <c r="F720" s="53"/>
      <c r="G720" s="5"/>
    </row>
    <row r="721" spans="2:7" ht="12" customHeight="1">
      <c r="B721" s="3"/>
      <c r="C721" s="31"/>
      <c r="D721" s="31"/>
      <c r="E721" s="31"/>
      <c r="F721" s="53"/>
      <c r="G721" s="5"/>
    </row>
    <row r="722" spans="2:7" ht="12" customHeight="1">
      <c r="B722" s="3"/>
      <c r="C722" s="31"/>
      <c r="D722" s="31"/>
      <c r="E722" s="31"/>
      <c r="F722" s="53"/>
      <c r="G722" s="5"/>
    </row>
    <row r="723" spans="2:7" ht="12" customHeight="1">
      <c r="B723" s="3"/>
      <c r="C723" s="31"/>
      <c r="D723" s="31"/>
      <c r="E723" s="31"/>
      <c r="F723" s="53"/>
      <c r="G723" s="5"/>
    </row>
    <row r="724" spans="2:7" ht="12" customHeight="1">
      <c r="B724" s="3"/>
      <c r="C724" s="31"/>
      <c r="D724" s="31"/>
      <c r="E724" s="31"/>
      <c r="F724" s="53"/>
      <c r="G724" s="5"/>
    </row>
    <row r="725" spans="2:7" ht="12" customHeight="1">
      <c r="B725" s="3"/>
      <c r="C725" s="31"/>
      <c r="D725" s="31"/>
      <c r="E725" s="31"/>
      <c r="F725" s="53"/>
      <c r="G725" s="5"/>
    </row>
    <row r="726" spans="2:7" ht="12" customHeight="1">
      <c r="B726" s="3"/>
      <c r="C726" s="31"/>
      <c r="D726" s="31"/>
      <c r="E726" s="31"/>
      <c r="F726" s="53"/>
      <c r="G726" s="5"/>
    </row>
    <row r="727" spans="2:7" ht="12" customHeight="1">
      <c r="B727" s="3"/>
      <c r="C727" s="31"/>
      <c r="D727" s="31"/>
      <c r="E727" s="31"/>
      <c r="F727" s="53"/>
      <c r="G727" s="5"/>
    </row>
    <row r="728" spans="2:7" ht="12" customHeight="1">
      <c r="B728" s="3"/>
      <c r="C728" s="31"/>
      <c r="D728" s="31"/>
      <c r="E728" s="31"/>
      <c r="F728" s="53"/>
      <c r="G728" s="5"/>
    </row>
    <row r="729" spans="2:7" ht="12" customHeight="1">
      <c r="B729" s="3"/>
      <c r="C729" s="31"/>
      <c r="D729" s="31"/>
      <c r="E729" s="31"/>
      <c r="F729" s="53"/>
      <c r="G729" s="5"/>
    </row>
    <row r="730" spans="2:7" ht="12" customHeight="1">
      <c r="B730" s="3"/>
      <c r="C730" s="31"/>
      <c r="D730" s="31"/>
      <c r="E730" s="31"/>
      <c r="F730" s="53"/>
      <c r="G730" s="5"/>
    </row>
    <row r="731" spans="2:7" ht="12" customHeight="1">
      <c r="B731" s="3"/>
      <c r="C731" s="31"/>
      <c r="D731" s="31"/>
      <c r="E731" s="31"/>
      <c r="F731" s="53"/>
      <c r="G731" s="5"/>
    </row>
    <row r="732" spans="2:7" ht="12" customHeight="1">
      <c r="B732" s="3"/>
      <c r="C732" s="31"/>
      <c r="D732" s="31"/>
      <c r="E732" s="31"/>
      <c r="F732" s="53"/>
      <c r="G732" s="5"/>
    </row>
    <row r="733" spans="2:7" ht="12" customHeight="1">
      <c r="B733" s="3"/>
      <c r="C733" s="31"/>
      <c r="D733" s="31"/>
      <c r="E733" s="31"/>
      <c r="F733" s="53"/>
      <c r="G733" s="5"/>
    </row>
    <row r="734" spans="2:7" ht="12" customHeight="1">
      <c r="B734" s="3"/>
      <c r="C734" s="31"/>
      <c r="D734" s="31"/>
      <c r="E734" s="31"/>
      <c r="F734" s="53"/>
      <c r="G734" s="5"/>
    </row>
    <row r="735" spans="2:7" ht="12" customHeight="1">
      <c r="B735" s="3"/>
      <c r="C735" s="31"/>
      <c r="D735" s="31"/>
      <c r="E735" s="31"/>
      <c r="F735" s="53"/>
      <c r="G735" s="5"/>
    </row>
    <row r="736" spans="2:7" ht="12" customHeight="1">
      <c r="B736" s="3"/>
      <c r="C736" s="31"/>
      <c r="D736" s="31"/>
      <c r="E736" s="31"/>
      <c r="F736" s="53"/>
      <c r="G736" s="5"/>
    </row>
    <row r="737" spans="2:7" ht="12" customHeight="1">
      <c r="B737" s="3"/>
      <c r="C737" s="31"/>
      <c r="D737" s="31"/>
      <c r="E737" s="31"/>
      <c r="F737" s="53"/>
      <c r="G737" s="5"/>
    </row>
    <row r="738" spans="2:7" ht="12" customHeight="1">
      <c r="B738" s="3"/>
      <c r="C738" s="31"/>
      <c r="D738" s="31"/>
      <c r="E738" s="31"/>
      <c r="F738" s="53"/>
      <c r="G738" s="5"/>
    </row>
    <row r="739" spans="2:7" ht="12" customHeight="1">
      <c r="B739" s="3"/>
      <c r="C739" s="31"/>
      <c r="D739" s="31"/>
      <c r="E739" s="31"/>
      <c r="F739" s="53"/>
      <c r="G739" s="5"/>
    </row>
    <row r="740" spans="2:7" ht="12" customHeight="1">
      <c r="B740" s="3"/>
      <c r="C740" s="31"/>
      <c r="D740" s="31"/>
      <c r="E740" s="31"/>
      <c r="F740" s="53"/>
      <c r="G740" s="5"/>
    </row>
    <row r="741" spans="2:7" ht="12" customHeight="1">
      <c r="B741" s="3"/>
      <c r="C741" s="31"/>
      <c r="D741" s="31"/>
      <c r="E741" s="31"/>
      <c r="F741" s="53"/>
      <c r="G741" s="5"/>
    </row>
    <row r="742" spans="2:7" ht="12" customHeight="1">
      <c r="B742" s="3"/>
      <c r="C742" s="31"/>
      <c r="D742" s="31"/>
      <c r="E742" s="31"/>
      <c r="F742" s="53"/>
      <c r="G742" s="5"/>
    </row>
    <row r="743" spans="2:7" ht="12" customHeight="1">
      <c r="B743" s="3"/>
      <c r="C743" s="31"/>
      <c r="D743" s="31"/>
      <c r="E743" s="31"/>
      <c r="F743" s="53"/>
      <c r="G743" s="5"/>
    </row>
    <row r="744" spans="2:7" ht="12" customHeight="1">
      <c r="B744" s="3"/>
      <c r="C744" s="31"/>
      <c r="D744" s="31"/>
      <c r="E744" s="31"/>
      <c r="F744" s="53"/>
      <c r="G744" s="5"/>
    </row>
    <row r="745" spans="2:7" ht="12" customHeight="1">
      <c r="B745" s="3"/>
      <c r="C745" s="31"/>
      <c r="D745" s="31"/>
      <c r="E745" s="31"/>
      <c r="F745" s="53"/>
      <c r="G745" s="5"/>
    </row>
    <row r="746" spans="2:7" ht="12" customHeight="1">
      <c r="B746" s="3"/>
      <c r="C746" s="31"/>
      <c r="D746" s="31"/>
      <c r="E746" s="31"/>
      <c r="F746" s="53"/>
      <c r="G746" s="5"/>
    </row>
    <row r="747" spans="2:7" ht="12" customHeight="1">
      <c r="B747" s="3"/>
      <c r="C747" s="31"/>
      <c r="D747" s="31"/>
      <c r="E747" s="31"/>
      <c r="F747" s="53"/>
      <c r="G747" s="5"/>
    </row>
    <row r="748" spans="2:7" ht="12" customHeight="1">
      <c r="B748" s="3"/>
      <c r="C748" s="31"/>
      <c r="D748" s="31"/>
      <c r="E748" s="31"/>
      <c r="F748" s="53"/>
      <c r="G748" s="5"/>
    </row>
    <row r="749" spans="2:7" ht="12" customHeight="1">
      <c r="B749" s="3"/>
      <c r="C749" s="31"/>
      <c r="D749" s="31"/>
      <c r="E749" s="31"/>
      <c r="F749" s="53"/>
      <c r="G749" s="5"/>
    </row>
    <row r="750" spans="2:7" ht="12" customHeight="1">
      <c r="B750" s="3"/>
      <c r="C750" s="31"/>
      <c r="D750" s="31"/>
      <c r="E750" s="31"/>
      <c r="F750" s="53"/>
      <c r="G750" s="5"/>
    </row>
    <row r="751" spans="2:7" ht="12" customHeight="1">
      <c r="B751" s="3"/>
      <c r="C751" s="31"/>
      <c r="D751" s="31"/>
      <c r="E751" s="31"/>
      <c r="F751" s="53"/>
      <c r="G751" s="5"/>
    </row>
    <row r="752" spans="2:7" ht="12" customHeight="1">
      <c r="B752" s="3"/>
      <c r="C752" s="31"/>
      <c r="D752" s="31"/>
      <c r="E752" s="31"/>
      <c r="F752" s="53"/>
      <c r="G752" s="5"/>
    </row>
    <row r="753" spans="2:7" ht="12" customHeight="1">
      <c r="B753" s="3"/>
      <c r="C753" s="31"/>
      <c r="D753" s="31"/>
      <c r="E753" s="31"/>
      <c r="F753" s="53"/>
      <c r="G753" s="5"/>
    </row>
    <row r="754" spans="2:7" ht="12" customHeight="1">
      <c r="B754" s="3"/>
      <c r="C754" s="31"/>
      <c r="D754" s="31"/>
      <c r="E754" s="31"/>
      <c r="F754" s="53"/>
      <c r="G754" s="5"/>
    </row>
    <row r="755" spans="2:7" ht="12" customHeight="1">
      <c r="B755" s="3"/>
      <c r="C755" s="31"/>
      <c r="D755" s="31"/>
      <c r="E755" s="31"/>
      <c r="F755" s="53"/>
      <c r="G755" s="5"/>
    </row>
    <row r="756" spans="2:7" ht="12" customHeight="1">
      <c r="B756" s="3"/>
      <c r="C756" s="31"/>
      <c r="D756" s="31"/>
      <c r="E756" s="31"/>
      <c r="F756" s="53"/>
      <c r="G756" s="5"/>
    </row>
    <row r="757" spans="2:7" ht="12" customHeight="1">
      <c r="B757" s="3"/>
      <c r="C757" s="31"/>
      <c r="D757" s="31"/>
      <c r="E757" s="31"/>
      <c r="F757" s="53"/>
      <c r="G757" s="5"/>
    </row>
    <row r="758" spans="2:7" ht="12" customHeight="1">
      <c r="B758" s="3"/>
      <c r="C758" s="31"/>
      <c r="D758" s="31"/>
      <c r="E758" s="31"/>
      <c r="F758" s="53"/>
      <c r="G758" s="5"/>
    </row>
    <row r="759" spans="2:7" ht="12" customHeight="1">
      <c r="B759" s="3"/>
      <c r="C759" s="31"/>
      <c r="D759" s="31"/>
      <c r="E759" s="31"/>
      <c r="F759" s="53"/>
      <c r="G759" s="5"/>
    </row>
    <row r="760" spans="2:7" ht="12" customHeight="1">
      <c r="B760" s="3"/>
      <c r="C760" s="31"/>
      <c r="D760" s="31"/>
      <c r="E760" s="31"/>
      <c r="F760" s="53"/>
      <c r="G760" s="5"/>
    </row>
    <row r="761" spans="2:7" ht="12" customHeight="1">
      <c r="B761" s="3"/>
      <c r="C761" s="31"/>
      <c r="D761" s="31"/>
      <c r="E761" s="31"/>
      <c r="F761" s="53"/>
      <c r="G761" s="5"/>
    </row>
    <row r="762" spans="2:7" ht="12" customHeight="1">
      <c r="B762" s="3"/>
      <c r="C762" s="31"/>
      <c r="D762" s="31"/>
      <c r="E762" s="31"/>
      <c r="F762" s="53"/>
      <c r="G762" s="5"/>
    </row>
    <row r="763" spans="2:7" ht="12" customHeight="1">
      <c r="B763" s="3"/>
      <c r="C763" s="31"/>
      <c r="D763" s="31"/>
      <c r="E763" s="31"/>
      <c r="F763" s="53"/>
      <c r="G763" s="5"/>
    </row>
    <row r="764" spans="2:7" ht="12" customHeight="1">
      <c r="B764" s="3"/>
      <c r="C764" s="31"/>
      <c r="D764" s="31"/>
      <c r="E764" s="31"/>
      <c r="F764" s="53"/>
      <c r="G764" s="5"/>
    </row>
    <row r="765" spans="2:7" ht="12" customHeight="1">
      <c r="B765" s="3"/>
      <c r="C765" s="31"/>
      <c r="D765" s="31"/>
      <c r="E765" s="31"/>
      <c r="F765" s="53"/>
      <c r="G765" s="5"/>
    </row>
    <row r="766" spans="2:7" ht="12" customHeight="1">
      <c r="B766" s="3"/>
      <c r="C766" s="31"/>
      <c r="D766" s="31"/>
      <c r="E766" s="31"/>
      <c r="F766" s="53"/>
      <c r="G766" s="5"/>
    </row>
    <row r="767" spans="2:7" ht="12" customHeight="1">
      <c r="B767" s="3"/>
      <c r="C767" s="31"/>
      <c r="D767" s="31"/>
      <c r="E767" s="31"/>
      <c r="F767" s="53"/>
      <c r="G767" s="5"/>
    </row>
    <row r="768" spans="2:7" ht="12" customHeight="1">
      <c r="B768" s="3"/>
      <c r="C768" s="31"/>
      <c r="D768" s="31"/>
      <c r="E768" s="31"/>
      <c r="F768" s="53"/>
      <c r="G768" s="5"/>
    </row>
    <row r="769" spans="2:7" ht="12" customHeight="1">
      <c r="B769" s="3"/>
      <c r="C769" s="31"/>
      <c r="D769" s="31"/>
      <c r="E769" s="31"/>
      <c r="F769" s="53"/>
      <c r="G769" s="5"/>
    </row>
    <row r="770" spans="2:7" ht="12" customHeight="1">
      <c r="B770" s="3"/>
      <c r="C770" s="31"/>
      <c r="D770" s="31"/>
      <c r="E770" s="31"/>
      <c r="F770" s="53"/>
      <c r="G770" s="5"/>
    </row>
    <row r="771" spans="2:7" ht="12" customHeight="1">
      <c r="B771" s="3"/>
      <c r="C771" s="31"/>
      <c r="D771" s="31"/>
      <c r="E771" s="31"/>
      <c r="F771" s="53"/>
      <c r="G771" s="5"/>
    </row>
    <row r="772" spans="2:7" ht="12" customHeight="1">
      <c r="B772" s="3"/>
      <c r="C772" s="31"/>
      <c r="D772" s="31"/>
      <c r="E772" s="31"/>
      <c r="F772" s="53"/>
      <c r="G772" s="5"/>
    </row>
    <row r="773" spans="2:7" ht="12" customHeight="1">
      <c r="B773" s="3"/>
      <c r="C773" s="31"/>
      <c r="D773" s="31"/>
      <c r="E773" s="31"/>
      <c r="F773" s="53"/>
      <c r="G773" s="5"/>
    </row>
    <row r="774" spans="2:7" ht="12" customHeight="1">
      <c r="B774" s="3"/>
      <c r="C774" s="31"/>
      <c r="D774" s="31"/>
      <c r="E774" s="31"/>
      <c r="F774" s="53"/>
      <c r="G774" s="5"/>
    </row>
    <row r="775" spans="2:7" ht="12" customHeight="1">
      <c r="B775" s="3"/>
      <c r="C775" s="31"/>
      <c r="D775" s="31"/>
      <c r="E775" s="31"/>
      <c r="F775" s="53"/>
      <c r="G775" s="5"/>
    </row>
    <row r="776" spans="2:7" ht="12" customHeight="1">
      <c r="B776" s="3"/>
      <c r="C776" s="31"/>
      <c r="D776" s="31"/>
      <c r="E776" s="31"/>
      <c r="F776" s="53"/>
      <c r="G776" s="5"/>
    </row>
    <row r="777" spans="2:7" ht="12" customHeight="1">
      <c r="B777" s="3"/>
      <c r="C777" s="31"/>
      <c r="D777" s="31"/>
      <c r="E777" s="31"/>
      <c r="F777" s="53"/>
      <c r="G777" s="5"/>
    </row>
    <row r="778" spans="2:7" ht="12" customHeight="1">
      <c r="B778" s="3"/>
      <c r="C778" s="31"/>
      <c r="D778" s="31"/>
      <c r="E778" s="31"/>
      <c r="F778" s="53"/>
      <c r="G778" s="5"/>
    </row>
    <row r="779" spans="2:7" ht="12" customHeight="1">
      <c r="B779" s="3"/>
      <c r="C779" s="31"/>
      <c r="D779" s="31"/>
      <c r="E779" s="31"/>
      <c r="F779" s="53"/>
      <c r="G779" s="5"/>
    </row>
    <row r="780" spans="2:7" ht="12" customHeight="1">
      <c r="B780" s="3"/>
      <c r="C780" s="31"/>
      <c r="D780" s="31"/>
      <c r="E780" s="31"/>
      <c r="F780" s="53"/>
      <c r="G780" s="5"/>
    </row>
    <row r="781" spans="2:7" ht="12" customHeight="1">
      <c r="B781" s="3"/>
      <c r="C781" s="31"/>
      <c r="D781" s="31"/>
      <c r="E781" s="31"/>
      <c r="F781" s="53"/>
      <c r="G781" s="5"/>
    </row>
    <row r="782" spans="2:7" ht="12" customHeight="1">
      <c r="B782" s="3"/>
      <c r="C782" s="31"/>
      <c r="D782" s="31"/>
      <c r="E782" s="31"/>
      <c r="F782" s="53"/>
      <c r="G782" s="5"/>
    </row>
    <row r="783" spans="2:7" ht="12" customHeight="1">
      <c r="B783" s="3"/>
      <c r="C783" s="31"/>
      <c r="D783" s="31"/>
      <c r="E783" s="31"/>
      <c r="F783" s="53"/>
      <c r="G783" s="5"/>
    </row>
    <row r="784" spans="2:7" ht="12" customHeight="1">
      <c r="B784" s="3"/>
      <c r="C784" s="31"/>
      <c r="D784" s="31"/>
      <c r="E784" s="31"/>
      <c r="F784" s="53"/>
      <c r="G784" s="5"/>
    </row>
    <row r="785" spans="2:7" ht="12" customHeight="1">
      <c r="B785" s="3"/>
      <c r="C785" s="31"/>
      <c r="D785" s="31"/>
      <c r="E785" s="31"/>
      <c r="F785" s="53"/>
      <c r="G785" s="5"/>
    </row>
    <row r="786" spans="2:7" ht="12" customHeight="1">
      <c r="B786" s="3"/>
      <c r="C786" s="31"/>
      <c r="D786" s="31"/>
      <c r="E786" s="31"/>
      <c r="F786" s="53"/>
      <c r="G786" s="5"/>
    </row>
    <row r="787" spans="2:7" ht="12" customHeight="1">
      <c r="B787" s="3"/>
      <c r="C787" s="31"/>
      <c r="D787" s="31"/>
      <c r="E787" s="31"/>
      <c r="F787" s="53"/>
      <c r="G787" s="5"/>
    </row>
    <row r="788" spans="2:7" ht="12" customHeight="1">
      <c r="B788" s="3"/>
      <c r="C788" s="31"/>
      <c r="D788" s="31"/>
      <c r="E788" s="31"/>
      <c r="F788" s="53"/>
      <c r="G788" s="5"/>
    </row>
    <row r="789" spans="2:7" ht="12" customHeight="1">
      <c r="B789" s="3"/>
      <c r="C789" s="31"/>
      <c r="D789" s="31"/>
      <c r="E789" s="31"/>
      <c r="F789" s="53"/>
      <c r="G789" s="5"/>
    </row>
    <row r="790" spans="2:7" ht="12" customHeight="1">
      <c r="B790" s="3"/>
      <c r="C790" s="31"/>
      <c r="D790" s="31"/>
      <c r="E790" s="31"/>
      <c r="F790" s="53"/>
      <c r="G790" s="5"/>
    </row>
    <row r="791" spans="2:7" ht="12" customHeight="1">
      <c r="B791" s="3"/>
      <c r="C791" s="31"/>
      <c r="D791" s="31"/>
      <c r="E791" s="31"/>
      <c r="F791" s="53"/>
      <c r="G791" s="5"/>
    </row>
    <row r="792" spans="2:7" ht="12" customHeight="1">
      <c r="B792" s="3"/>
      <c r="C792" s="31"/>
      <c r="D792" s="31"/>
      <c r="E792" s="31"/>
      <c r="F792" s="53"/>
      <c r="G792" s="5"/>
    </row>
    <row r="793" spans="2:7" ht="12" customHeight="1">
      <c r="B793" s="3"/>
      <c r="C793" s="31"/>
      <c r="D793" s="31"/>
      <c r="E793" s="31"/>
      <c r="F793" s="53"/>
      <c r="G793" s="5"/>
    </row>
    <row r="794" spans="2:7" ht="12" customHeight="1">
      <c r="B794" s="3"/>
      <c r="C794" s="31"/>
      <c r="D794" s="31"/>
      <c r="E794" s="31"/>
      <c r="F794" s="53"/>
      <c r="G794" s="5"/>
    </row>
    <row r="795" spans="2:7" ht="12" customHeight="1">
      <c r="B795" s="3"/>
      <c r="C795" s="31"/>
      <c r="D795" s="31"/>
      <c r="E795" s="31"/>
      <c r="F795" s="53"/>
      <c r="G795" s="5"/>
    </row>
    <row r="796" spans="2:7" ht="12" customHeight="1">
      <c r="B796" s="3"/>
      <c r="C796" s="31"/>
      <c r="D796" s="31"/>
      <c r="E796" s="31"/>
      <c r="F796" s="53"/>
      <c r="G796" s="5"/>
    </row>
    <row r="797" spans="2:7" ht="12" customHeight="1">
      <c r="B797" s="3"/>
      <c r="C797" s="31"/>
      <c r="D797" s="31"/>
      <c r="E797" s="31"/>
      <c r="F797" s="53"/>
      <c r="G797" s="5"/>
    </row>
    <row r="798" spans="2:7" ht="12" customHeight="1">
      <c r="B798" s="3"/>
      <c r="C798" s="31"/>
      <c r="D798" s="31"/>
      <c r="E798" s="31"/>
      <c r="F798" s="53"/>
      <c r="G798" s="5"/>
    </row>
    <row r="799" spans="2:7" ht="12" customHeight="1">
      <c r="B799" s="3"/>
      <c r="C799" s="31"/>
      <c r="D799" s="31"/>
      <c r="E799" s="31"/>
      <c r="F799" s="53"/>
      <c r="G799" s="5"/>
    </row>
    <row r="800" spans="2:7" ht="12" customHeight="1">
      <c r="B800" s="3"/>
      <c r="C800" s="31"/>
      <c r="D800" s="31"/>
      <c r="E800" s="31"/>
      <c r="F800" s="53"/>
      <c r="G800" s="5"/>
    </row>
    <row r="801" spans="2:7" ht="12" customHeight="1">
      <c r="B801" s="3"/>
      <c r="C801" s="31"/>
      <c r="D801" s="31"/>
      <c r="E801" s="31"/>
      <c r="F801" s="53"/>
      <c r="G801" s="5"/>
    </row>
    <row r="802" spans="2:7" ht="12" customHeight="1">
      <c r="B802" s="3"/>
      <c r="C802" s="31"/>
      <c r="D802" s="31"/>
      <c r="E802" s="31"/>
      <c r="F802" s="53"/>
      <c r="G802" s="5"/>
    </row>
    <row r="803" spans="2:7" ht="12" customHeight="1">
      <c r="B803" s="3"/>
      <c r="C803" s="31"/>
      <c r="D803" s="31"/>
      <c r="E803" s="31"/>
      <c r="F803" s="53"/>
      <c r="G803" s="5"/>
    </row>
    <row r="804" spans="2:7" ht="12" customHeight="1">
      <c r="B804" s="3"/>
      <c r="C804" s="31"/>
      <c r="D804" s="31"/>
      <c r="E804" s="31"/>
      <c r="F804" s="53"/>
      <c r="G804" s="5"/>
    </row>
    <row r="805" spans="2:7" ht="12" customHeight="1">
      <c r="B805" s="3"/>
      <c r="C805" s="31"/>
      <c r="D805" s="31"/>
      <c r="E805" s="31"/>
      <c r="F805" s="53"/>
      <c r="G805" s="5"/>
    </row>
    <row r="806" spans="2:7" ht="12" customHeight="1">
      <c r="B806" s="3"/>
      <c r="C806" s="31"/>
      <c r="D806" s="31"/>
      <c r="E806" s="31"/>
      <c r="F806" s="53"/>
      <c r="G806" s="5"/>
    </row>
    <row r="807" spans="2:7" ht="12" customHeight="1">
      <c r="B807" s="3"/>
      <c r="C807" s="31"/>
      <c r="D807" s="31"/>
      <c r="E807" s="31"/>
      <c r="F807" s="53"/>
      <c r="G807" s="5"/>
    </row>
    <row r="808" spans="2:7" ht="12" customHeight="1">
      <c r="B808" s="3"/>
      <c r="C808" s="31"/>
      <c r="D808" s="31"/>
      <c r="E808" s="31"/>
      <c r="F808" s="53"/>
      <c r="G808" s="5"/>
    </row>
    <row r="809" spans="2:7" ht="12" customHeight="1">
      <c r="B809" s="3"/>
      <c r="C809" s="31"/>
      <c r="D809" s="31"/>
      <c r="E809" s="31"/>
      <c r="F809" s="53"/>
      <c r="G809" s="5"/>
    </row>
    <row r="810" spans="2:7" ht="12" customHeight="1">
      <c r="B810" s="3"/>
      <c r="C810" s="31"/>
      <c r="D810" s="31"/>
      <c r="E810" s="31"/>
      <c r="F810" s="53"/>
      <c r="G810" s="5"/>
    </row>
    <row r="811" spans="2:7" ht="12" customHeight="1">
      <c r="B811" s="3"/>
      <c r="C811" s="31"/>
      <c r="D811" s="31"/>
      <c r="E811" s="31"/>
      <c r="F811" s="53"/>
      <c r="G811" s="5"/>
    </row>
    <row r="812" spans="2:7" ht="12" customHeight="1">
      <c r="B812" s="3"/>
      <c r="C812" s="31"/>
      <c r="D812" s="31"/>
      <c r="E812" s="31"/>
      <c r="F812" s="53"/>
      <c r="G812" s="5"/>
    </row>
    <row r="813" spans="2:7" ht="12" customHeight="1">
      <c r="B813" s="3"/>
      <c r="C813" s="31"/>
      <c r="D813" s="31"/>
      <c r="E813" s="31"/>
      <c r="F813" s="53"/>
      <c r="G813" s="5"/>
    </row>
    <row r="814" spans="2:7" ht="12" customHeight="1">
      <c r="B814" s="3"/>
      <c r="C814" s="31"/>
      <c r="D814" s="31"/>
      <c r="E814" s="31"/>
      <c r="F814" s="53"/>
      <c r="G814" s="5"/>
    </row>
    <row r="815" spans="2:7" ht="12" customHeight="1">
      <c r="B815" s="3"/>
      <c r="C815" s="31"/>
      <c r="D815" s="31"/>
      <c r="E815" s="31"/>
      <c r="F815" s="53"/>
      <c r="G815" s="5"/>
    </row>
    <row r="816" spans="2:7" ht="12" customHeight="1">
      <c r="B816" s="3"/>
      <c r="C816" s="31"/>
      <c r="D816" s="31"/>
      <c r="E816" s="31"/>
      <c r="F816" s="53"/>
      <c r="G816" s="5"/>
    </row>
    <row r="817" spans="2:7" ht="12" customHeight="1">
      <c r="B817" s="3"/>
      <c r="C817" s="31"/>
      <c r="D817" s="31"/>
      <c r="E817" s="31"/>
      <c r="F817" s="53"/>
      <c r="G817" s="5"/>
    </row>
    <row r="818" spans="2:7" ht="12" customHeight="1">
      <c r="B818" s="3"/>
      <c r="C818" s="31"/>
      <c r="D818" s="31"/>
      <c r="E818" s="31"/>
      <c r="F818" s="53"/>
      <c r="G818" s="5"/>
    </row>
    <row r="819" spans="2:7" ht="12" customHeight="1">
      <c r="B819" s="3"/>
      <c r="C819" s="31"/>
      <c r="D819" s="31"/>
      <c r="E819" s="31"/>
      <c r="F819" s="53"/>
      <c r="G819" s="5"/>
    </row>
    <row r="820" spans="2:7" ht="12" customHeight="1">
      <c r="B820" s="3"/>
      <c r="C820" s="31"/>
      <c r="D820" s="31"/>
      <c r="E820" s="31"/>
      <c r="F820" s="53"/>
      <c r="G820" s="5"/>
    </row>
    <row r="821" spans="2:7" ht="12" customHeight="1">
      <c r="B821" s="3"/>
      <c r="C821" s="31"/>
      <c r="D821" s="31"/>
      <c r="E821" s="31"/>
      <c r="F821" s="53"/>
      <c r="G821" s="5"/>
    </row>
    <row r="822" spans="2:7" ht="12" customHeight="1">
      <c r="B822" s="3"/>
      <c r="C822" s="31"/>
      <c r="D822" s="31"/>
      <c r="E822" s="31"/>
      <c r="F822" s="53"/>
      <c r="G822" s="5"/>
    </row>
    <row r="823" spans="2:7" ht="12" customHeight="1">
      <c r="B823" s="3"/>
      <c r="C823" s="31"/>
      <c r="D823" s="31"/>
      <c r="E823" s="31"/>
      <c r="F823" s="53"/>
      <c r="G823" s="5"/>
    </row>
    <row r="824" spans="2:7" ht="12" customHeight="1">
      <c r="B824" s="3"/>
      <c r="C824" s="31"/>
      <c r="D824" s="31"/>
      <c r="E824" s="31"/>
      <c r="F824" s="53"/>
      <c r="G824" s="5"/>
    </row>
    <row r="825" spans="2:7" ht="12" customHeight="1">
      <c r="B825" s="3"/>
      <c r="C825" s="31"/>
      <c r="D825" s="31"/>
      <c r="E825" s="31"/>
      <c r="F825" s="53"/>
      <c r="G825" s="5"/>
    </row>
    <row r="826" spans="2:7" ht="12" customHeight="1">
      <c r="B826" s="3"/>
      <c r="C826" s="31"/>
      <c r="D826" s="31"/>
      <c r="E826" s="31"/>
      <c r="F826" s="53"/>
      <c r="G826" s="5"/>
    </row>
    <row r="827" spans="2:7" ht="12" customHeight="1">
      <c r="B827" s="3"/>
      <c r="C827" s="31"/>
      <c r="D827" s="31"/>
      <c r="E827" s="31"/>
      <c r="F827" s="53"/>
      <c r="G827" s="5"/>
    </row>
    <row r="828" spans="2:7" ht="12" customHeight="1">
      <c r="B828" s="3"/>
      <c r="C828" s="31"/>
      <c r="D828" s="31"/>
      <c r="E828" s="31"/>
      <c r="F828" s="53"/>
      <c r="G828" s="5"/>
    </row>
    <row r="829" spans="2:7" ht="12" customHeight="1">
      <c r="B829" s="3"/>
      <c r="C829" s="31"/>
      <c r="D829" s="31"/>
      <c r="E829" s="31"/>
      <c r="F829" s="53"/>
      <c r="G829" s="5"/>
    </row>
    <row r="830" spans="2:7" ht="12" customHeight="1">
      <c r="B830" s="3"/>
      <c r="C830" s="31"/>
      <c r="D830" s="31"/>
      <c r="E830" s="31"/>
      <c r="F830" s="53"/>
      <c r="G830" s="5"/>
    </row>
    <row r="831" spans="2:7" ht="12" customHeight="1">
      <c r="B831" s="3"/>
      <c r="C831" s="31"/>
      <c r="D831" s="31"/>
      <c r="E831" s="31"/>
      <c r="F831" s="53"/>
      <c r="G831" s="5"/>
    </row>
    <row r="832" spans="2:7" ht="12" customHeight="1">
      <c r="B832" s="3"/>
      <c r="C832" s="31"/>
      <c r="D832" s="31"/>
      <c r="E832" s="31"/>
      <c r="F832" s="53"/>
      <c r="G832" s="5"/>
    </row>
    <row r="833" spans="2:7" ht="12" customHeight="1">
      <c r="B833" s="3"/>
      <c r="C833" s="31"/>
      <c r="D833" s="31"/>
      <c r="E833" s="31"/>
      <c r="F833" s="53"/>
      <c r="G833" s="5"/>
    </row>
    <row r="834" spans="2:7" ht="12" customHeight="1">
      <c r="B834" s="3"/>
      <c r="C834" s="31"/>
      <c r="D834" s="31"/>
      <c r="E834" s="31"/>
      <c r="F834" s="53"/>
      <c r="G834" s="5"/>
    </row>
    <row r="835" spans="2:7" ht="12" customHeight="1">
      <c r="B835" s="3"/>
      <c r="C835" s="31"/>
      <c r="D835" s="31"/>
      <c r="E835" s="31"/>
      <c r="F835" s="53"/>
      <c r="G835" s="5"/>
    </row>
    <row r="836" spans="2:7" ht="12" customHeight="1">
      <c r="B836" s="3"/>
      <c r="C836" s="31"/>
      <c r="D836" s="31"/>
      <c r="E836" s="31"/>
      <c r="F836" s="53"/>
      <c r="G836" s="5"/>
    </row>
    <row r="837" spans="2:7" ht="12" customHeight="1">
      <c r="B837" s="3"/>
      <c r="C837" s="31"/>
      <c r="D837" s="31"/>
      <c r="E837" s="31"/>
      <c r="F837" s="53"/>
      <c r="G837" s="5"/>
    </row>
    <row r="838" spans="2:7" ht="12" customHeight="1">
      <c r="B838" s="3"/>
      <c r="C838" s="31"/>
      <c r="D838" s="31"/>
      <c r="E838" s="31"/>
      <c r="F838" s="53"/>
      <c r="G838" s="5"/>
    </row>
    <row r="839" spans="2:7" ht="12" customHeight="1">
      <c r="B839" s="3"/>
      <c r="C839" s="31"/>
      <c r="D839" s="31"/>
      <c r="E839" s="31"/>
      <c r="F839" s="53"/>
      <c r="G839" s="5"/>
    </row>
    <row r="840" spans="2:7" ht="12" customHeight="1">
      <c r="B840" s="3"/>
      <c r="C840" s="31"/>
      <c r="D840" s="31"/>
      <c r="E840" s="31"/>
      <c r="F840" s="53"/>
      <c r="G840" s="5"/>
    </row>
    <row r="841" spans="2:7" ht="12" customHeight="1">
      <c r="B841" s="3"/>
      <c r="C841" s="31"/>
      <c r="D841" s="31"/>
      <c r="E841" s="31"/>
      <c r="F841" s="53"/>
      <c r="G841" s="5"/>
    </row>
    <row r="842" spans="2:7" ht="12" customHeight="1">
      <c r="B842" s="3"/>
      <c r="C842" s="31"/>
      <c r="D842" s="31"/>
      <c r="E842" s="31"/>
      <c r="F842" s="53"/>
      <c r="G842" s="5"/>
    </row>
    <row r="843" spans="2:7" ht="12" customHeight="1">
      <c r="B843" s="3"/>
      <c r="C843" s="31"/>
      <c r="D843" s="31"/>
      <c r="E843" s="31"/>
      <c r="F843" s="53"/>
      <c r="G843" s="5"/>
    </row>
    <row r="844" spans="2:7" ht="12" customHeight="1">
      <c r="B844" s="3"/>
      <c r="C844" s="31"/>
      <c r="D844" s="31"/>
      <c r="E844" s="31"/>
      <c r="F844" s="53"/>
      <c r="G844" s="5"/>
    </row>
    <row r="845" spans="2:7" ht="12" customHeight="1">
      <c r="B845" s="3"/>
      <c r="C845" s="31"/>
      <c r="D845" s="31"/>
      <c r="E845" s="31"/>
      <c r="F845" s="53"/>
      <c r="G845" s="5"/>
    </row>
    <row r="846" spans="2:7" ht="12" customHeight="1">
      <c r="B846" s="3"/>
      <c r="C846" s="31"/>
      <c r="D846" s="31"/>
      <c r="E846" s="31"/>
      <c r="F846" s="53"/>
      <c r="G846" s="5"/>
    </row>
    <row r="847" spans="2:7" ht="12" customHeight="1">
      <c r="B847" s="3"/>
      <c r="C847" s="31"/>
      <c r="D847" s="31"/>
      <c r="E847" s="31"/>
      <c r="F847" s="53"/>
      <c r="G847" s="5"/>
    </row>
    <row r="848" spans="2:7" ht="12" customHeight="1">
      <c r="B848" s="3"/>
      <c r="C848" s="31"/>
      <c r="D848" s="31"/>
      <c r="E848" s="31"/>
      <c r="F848" s="53"/>
      <c r="G848" s="5"/>
    </row>
    <row r="849" spans="2:7" ht="12" customHeight="1">
      <c r="B849" s="3"/>
      <c r="C849" s="31"/>
      <c r="D849" s="31"/>
      <c r="E849" s="31"/>
      <c r="F849" s="53"/>
      <c r="G849" s="5"/>
    </row>
    <row r="850" spans="2:7" ht="12" customHeight="1">
      <c r="B850" s="3"/>
      <c r="C850" s="31"/>
      <c r="D850" s="31"/>
      <c r="E850" s="31"/>
      <c r="F850" s="53"/>
      <c r="G850" s="5"/>
    </row>
    <row r="851" spans="2:7" ht="12" customHeight="1">
      <c r="B851" s="3"/>
      <c r="C851" s="31"/>
      <c r="D851" s="31"/>
      <c r="E851" s="31"/>
      <c r="F851" s="53"/>
      <c r="G851" s="5"/>
    </row>
    <row r="852" spans="2:7" ht="12" customHeight="1">
      <c r="B852" s="3"/>
      <c r="C852" s="31"/>
      <c r="D852" s="31"/>
      <c r="E852" s="31"/>
      <c r="F852" s="53"/>
      <c r="G852" s="5"/>
    </row>
    <row r="853" spans="2:7" ht="12" customHeight="1">
      <c r="B853" s="3"/>
      <c r="C853" s="31"/>
      <c r="D853" s="31"/>
      <c r="E853" s="31"/>
      <c r="F853" s="53"/>
      <c r="G853" s="5"/>
    </row>
    <row r="854" spans="2:7" ht="12" customHeight="1">
      <c r="B854" s="3"/>
      <c r="C854" s="31"/>
      <c r="D854" s="31"/>
      <c r="E854" s="31"/>
      <c r="F854" s="53"/>
      <c r="G854" s="5"/>
    </row>
    <row r="855" spans="2:7" ht="12" customHeight="1">
      <c r="B855" s="3"/>
      <c r="C855" s="31"/>
      <c r="D855" s="31"/>
      <c r="E855" s="31"/>
      <c r="F855" s="53"/>
      <c r="G855" s="5"/>
    </row>
    <row r="856" spans="2:7" ht="12" customHeight="1">
      <c r="B856" s="3"/>
      <c r="C856" s="31"/>
      <c r="D856" s="31"/>
      <c r="E856" s="31"/>
      <c r="F856" s="53"/>
      <c r="G856" s="5"/>
    </row>
    <row r="857" spans="2:7" ht="12" customHeight="1">
      <c r="B857" s="3"/>
      <c r="C857" s="31"/>
      <c r="D857" s="31"/>
      <c r="E857" s="31"/>
      <c r="F857" s="53"/>
      <c r="G857" s="5"/>
    </row>
    <row r="858" spans="2:7" ht="12" customHeight="1">
      <c r="B858" s="3"/>
      <c r="C858" s="31"/>
      <c r="D858" s="31"/>
      <c r="E858" s="31"/>
      <c r="F858" s="53"/>
      <c r="G858" s="5"/>
    </row>
    <row r="859" spans="2:7" ht="12" customHeight="1">
      <c r="B859" s="3"/>
      <c r="C859" s="31"/>
      <c r="D859" s="31"/>
      <c r="E859" s="31"/>
      <c r="F859" s="53"/>
      <c r="G859" s="5"/>
    </row>
    <row r="860" spans="2:7" ht="12" customHeight="1">
      <c r="B860" s="3"/>
      <c r="C860" s="31"/>
      <c r="D860" s="31"/>
      <c r="E860" s="31"/>
      <c r="F860" s="53"/>
      <c r="G860" s="5"/>
    </row>
    <row r="861" spans="2:7" ht="12" customHeight="1">
      <c r="B861" s="3"/>
      <c r="C861" s="31"/>
      <c r="D861" s="31"/>
      <c r="E861" s="31"/>
      <c r="F861" s="53"/>
      <c r="G861" s="5"/>
    </row>
    <row r="862" spans="2:7" ht="12" customHeight="1">
      <c r="B862" s="3"/>
      <c r="C862" s="31"/>
      <c r="D862" s="31"/>
      <c r="E862" s="31"/>
      <c r="F862" s="53"/>
      <c r="G862" s="5"/>
    </row>
    <row r="863" spans="2:7" ht="12" customHeight="1">
      <c r="B863" s="3"/>
      <c r="C863" s="31"/>
      <c r="D863" s="31"/>
      <c r="E863" s="31"/>
      <c r="F863" s="53"/>
      <c r="G863" s="5"/>
    </row>
    <row r="864" spans="2:7" ht="12" customHeight="1">
      <c r="B864" s="3"/>
      <c r="C864" s="31"/>
      <c r="D864" s="31"/>
      <c r="E864" s="31"/>
      <c r="F864" s="53"/>
      <c r="G864" s="5"/>
    </row>
    <row r="865" spans="2:7" ht="12" customHeight="1">
      <c r="B865" s="3"/>
      <c r="C865" s="31"/>
      <c r="D865" s="31"/>
      <c r="E865" s="31"/>
      <c r="F865" s="53"/>
      <c r="G865" s="5"/>
    </row>
    <row r="866" spans="2:7" ht="12" customHeight="1">
      <c r="B866" s="3"/>
      <c r="C866" s="31"/>
      <c r="D866" s="31"/>
      <c r="E866" s="31"/>
      <c r="F866" s="53"/>
      <c r="G866" s="5"/>
    </row>
    <row r="867" spans="2:7" ht="12" customHeight="1">
      <c r="B867" s="3"/>
      <c r="C867" s="31"/>
      <c r="D867" s="31"/>
      <c r="E867" s="31"/>
      <c r="F867" s="53"/>
      <c r="G867" s="5"/>
    </row>
    <row r="868" spans="2:7" ht="12" customHeight="1">
      <c r="B868" s="3"/>
      <c r="C868" s="31"/>
      <c r="D868" s="31"/>
      <c r="E868" s="31"/>
      <c r="F868" s="53"/>
      <c r="G868" s="5"/>
    </row>
    <row r="869" spans="2:7" ht="12" customHeight="1">
      <c r="B869" s="3"/>
      <c r="C869" s="31"/>
      <c r="D869" s="31"/>
      <c r="E869" s="31"/>
      <c r="F869" s="53"/>
      <c r="G869" s="5"/>
    </row>
    <row r="870" spans="2:7" ht="12" customHeight="1">
      <c r="B870" s="3"/>
      <c r="C870" s="31"/>
      <c r="D870" s="31"/>
      <c r="E870" s="31"/>
      <c r="F870" s="53"/>
      <c r="G870" s="5"/>
    </row>
    <row r="871" spans="2:7" ht="12" customHeight="1">
      <c r="B871" s="3"/>
      <c r="C871" s="31"/>
      <c r="D871" s="31"/>
      <c r="E871" s="31"/>
      <c r="F871" s="53"/>
      <c r="G871" s="5"/>
    </row>
    <row r="872" spans="2:7" ht="12" customHeight="1">
      <c r="B872" s="3"/>
      <c r="C872" s="31"/>
      <c r="D872" s="31"/>
      <c r="E872" s="31"/>
      <c r="F872" s="53"/>
      <c r="G872" s="5"/>
    </row>
    <row r="873" spans="2:7" ht="12" customHeight="1">
      <c r="B873" s="3"/>
      <c r="C873" s="31"/>
      <c r="D873" s="31"/>
      <c r="E873" s="31"/>
      <c r="F873" s="53"/>
      <c r="G873" s="5"/>
    </row>
    <row r="874" spans="2:7" ht="12" customHeight="1">
      <c r="B874" s="3"/>
      <c r="C874" s="31"/>
      <c r="D874" s="31"/>
      <c r="E874" s="31"/>
      <c r="F874" s="53"/>
      <c r="G874" s="5"/>
    </row>
    <row r="875" spans="2:7" ht="12" customHeight="1">
      <c r="B875" s="3"/>
      <c r="C875" s="31"/>
      <c r="D875" s="31"/>
      <c r="E875" s="31"/>
      <c r="F875" s="53"/>
      <c r="G875" s="5"/>
    </row>
    <row r="876" spans="2:7" ht="12" customHeight="1">
      <c r="B876" s="3"/>
      <c r="C876" s="31"/>
      <c r="D876" s="31"/>
      <c r="E876" s="31"/>
      <c r="F876" s="53"/>
      <c r="G876" s="5"/>
    </row>
    <row r="877" spans="2:7" ht="12" customHeight="1">
      <c r="B877" s="3"/>
      <c r="C877" s="31"/>
      <c r="D877" s="31"/>
      <c r="E877" s="31"/>
      <c r="F877" s="53"/>
      <c r="G877" s="5"/>
    </row>
    <row r="878" spans="2:7" ht="12" customHeight="1">
      <c r="B878" s="3"/>
      <c r="C878" s="31"/>
      <c r="D878" s="31"/>
      <c r="E878" s="31"/>
      <c r="F878" s="53"/>
      <c r="G878" s="5"/>
    </row>
    <row r="879" spans="2:7" ht="12" customHeight="1">
      <c r="B879" s="3"/>
      <c r="C879" s="31"/>
      <c r="D879" s="31"/>
      <c r="E879" s="31"/>
      <c r="F879" s="53"/>
      <c r="G879" s="5"/>
    </row>
    <row r="880" spans="2:7" ht="12" customHeight="1">
      <c r="B880" s="3"/>
      <c r="C880" s="31"/>
      <c r="D880" s="31"/>
      <c r="E880" s="31"/>
      <c r="F880" s="53"/>
      <c r="G880" s="5"/>
    </row>
    <row r="881" spans="2:7" ht="12" customHeight="1">
      <c r="B881" s="3"/>
      <c r="C881" s="31"/>
      <c r="D881" s="31"/>
      <c r="E881" s="31"/>
      <c r="F881" s="53"/>
      <c r="G881" s="5"/>
    </row>
    <row r="882" spans="2:7" ht="12" customHeight="1">
      <c r="B882" s="3"/>
      <c r="C882" s="31"/>
      <c r="D882" s="31"/>
      <c r="E882" s="31"/>
      <c r="F882" s="53"/>
      <c r="G882" s="5"/>
    </row>
    <row r="883" spans="2:7" ht="12" customHeight="1">
      <c r="B883" s="3"/>
      <c r="C883" s="31"/>
      <c r="D883" s="31"/>
      <c r="E883" s="31"/>
      <c r="F883" s="53"/>
      <c r="G883" s="5"/>
    </row>
    <row r="884" spans="2:7" ht="12" customHeight="1">
      <c r="B884" s="3"/>
      <c r="C884" s="31"/>
      <c r="D884" s="31"/>
      <c r="E884" s="31"/>
      <c r="F884" s="53"/>
      <c r="G884" s="5"/>
    </row>
    <row r="885" spans="2:7" ht="12" customHeight="1">
      <c r="B885" s="3"/>
      <c r="C885" s="31"/>
      <c r="D885" s="31"/>
      <c r="E885" s="31"/>
      <c r="F885" s="53"/>
      <c r="G885" s="5"/>
    </row>
    <row r="886" spans="2:7" ht="12" customHeight="1">
      <c r="B886" s="3"/>
      <c r="C886" s="31"/>
      <c r="D886" s="31"/>
      <c r="E886" s="31"/>
      <c r="F886" s="53"/>
      <c r="G886" s="5"/>
    </row>
    <row r="887" spans="2:7" ht="12" customHeight="1">
      <c r="B887" s="3"/>
      <c r="C887" s="31"/>
      <c r="D887" s="31"/>
      <c r="E887" s="31"/>
      <c r="F887" s="53"/>
      <c r="G887" s="5"/>
    </row>
    <row r="888" spans="2:7" ht="12" customHeight="1">
      <c r="B888" s="3"/>
      <c r="C888" s="31"/>
      <c r="D888" s="31"/>
      <c r="E888" s="31"/>
      <c r="F888" s="53"/>
      <c r="G888" s="5"/>
    </row>
    <row r="889" spans="2:7" ht="12" customHeight="1">
      <c r="B889" s="3"/>
      <c r="C889" s="31"/>
      <c r="D889" s="31"/>
      <c r="E889" s="31"/>
      <c r="F889" s="53"/>
      <c r="G889" s="5"/>
    </row>
    <row r="890" spans="2:7" ht="12" customHeight="1">
      <c r="B890" s="3"/>
      <c r="C890" s="31"/>
      <c r="D890" s="31"/>
      <c r="E890" s="31"/>
      <c r="F890" s="53"/>
      <c r="G890" s="5"/>
    </row>
    <row r="891" spans="2:7" ht="12" customHeight="1">
      <c r="B891" s="3"/>
      <c r="C891" s="31"/>
      <c r="D891" s="31"/>
      <c r="E891" s="31"/>
      <c r="F891" s="53"/>
      <c r="G891" s="5"/>
    </row>
    <row r="892" spans="2:7" ht="12" customHeight="1">
      <c r="B892" s="3"/>
      <c r="C892" s="31"/>
      <c r="D892" s="31"/>
      <c r="E892" s="31"/>
      <c r="F892" s="53"/>
      <c r="G892" s="5"/>
    </row>
    <row r="893" spans="2:7" ht="12" customHeight="1">
      <c r="B893" s="3"/>
      <c r="C893" s="31"/>
      <c r="D893" s="31"/>
      <c r="E893" s="31"/>
      <c r="F893" s="53"/>
      <c r="G893" s="5"/>
    </row>
    <row r="894" spans="2:7" ht="12" customHeight="1">
      <c r="B894" s="3"/>
      <c r="C894" s="31"/>
      <c r="D894" s="31"/>
      <c r="E894" s="31"/>
      <c r="F894" s="53"/>
      <c r="G894" s="5"/>
    </row>
    <row r="895" spans="2:7" ht="12" customHeight="1">
      <c r="B895" s="3"/>
      <c r="C895" s="31"/>
      <c r="D895" s="31"/>
      <c r="E895" s="31"/>
      <c r="F895" s="53"/>
      <c r="G895" s="5"/>
    </row>
    <row r="896" spans="2:7" ht="12" customHeight="1">
      <c r="B896" s="3"/>
      <c r="C896" s="31"/>
      <c r="D896" s="31"/>
      <c r="E896" s="31"/>
      <c r="F896" s="53"/>
      <c r="G896" s="5"/>
    </row>
    <row r="897" spans="2:7" ht="12" customHeight="1">
      <c r="B897" s="3"/>
      <c r="C897" s="31"/>
      <c r="D897" s="31"/>
      <c r="E897" s="31"/>
      <c r="F897" s="53"/>
      <c r="G897" s="5"/>
    </row>
    <row r="898" spans="2:7" ht="12" customHeight="1">
      <c r="B898" s="3"/>
      <c r="C898" s="31"/>
      <c r="D898" s="31"/>
      <c r="E898" s="31"/>
      <c r="F898" s="53"/>
      <c r="G898" s="5"/>
    </row>
    <row r="899" spans="2:7" ht="12" customHeight="1">
      <c r="B899" s="3"/>
      <c r="C899" s="31"/>
      <c r="D899" s="31"/>
      <c r="E899" s="31"/>
      <c r="F899" s="53"/>
      <c r="G899" s="5"/>
    </row>
    <row r="900" spans="2:7" ht="12" customHeight="1">
      <c r="B900" s="3"/>
      <c r="C900" s="31"/>
      <c r="D900" s="31"/>
      <c r="E900" s="31"/>
      <c r="F900" s="53"/>
      <c r="G900" s="5"/>
    </row>
    <row r="901" spans="2:7" ht="12" customHeight="1">
      <c r="B901" s="3"/>
      <c r="C901" s="31"/>
      <c r="D901" s="31"/>
      <c r="E901" s="31"/>
      <c r="F901" s="53"/>
      <c r="G901" s="5"/>
    </row>
    <row r="902" spans="2:7" ht="12" customHeight="1">
      <c r="B902" s="3"/>
      <c r="C902" s="31"/>
      <c r="D902" s="31"/>
      <c r="E902" s="31"/>
      <c r="F902" s="53"/>
      <c r="G902" s="5"/>
    </row>
    <row r="903" spans="2:7" ht="12" customHeight="1">
      <c r="B903" s="3"/>
      <c r="C903" s="31"/>
      <c r="D903" s="31"/>
      <c r="E903" s="31"/>
      <c r="F903" s="53"/>
      <c r="G903" s="5"/>
    </row>
    <row r="904" spans="2:7" ht="12" customHeight="1">
      <c r="B904" s="3"/>
      <c r="C904" s="31"/>
      <c r="D904" s="31"/>
      <c r="E904" s="31"/>
      <c r="F904" s="53"/>
      <c r="G904" s="5"/>
    </row>
    <row r="905" spans="2:7" ht="12" customHeight="1">
      <c r="B905" s="3"/>
      <c r="C905" s="31"/>
      <c r="D905" s="31"/>
      <c r="E905" s="31"/>
      <c r="F905" s="53"/>
      <c r="G905" s="5"/>
    </row>
    <row r="906" spans="2:7" ht="12" customHeight="1">
      <c r="B906" s="3"/>
      <c r="C906" s="31"/>
      <c r="D906" s="31"/>
      <c r="E906" s="31"/>
      <c r="F906" s="53"/>
      <c r="G906" s="5"/>
    </row>
    <row r="907" spans="2:7" ht="12" customHeight="1">
      <c r="B907" s="3"/>
      <c r="C907" s="31"/>
      <c r="D907" s="31"/>
      <c r="E907" s="31"/>
      <c r="F907" s="53"/>
      <c r="G907" s="5"/>
    </row>
    <row r="908" spans="2:7" ht="12" customHeight="1">
      <c r="B908" s="3"/>
      <c r="C908" s="31"/>
      <c r="D908" s="31"/>
      <c r="E908" s="31"/>
      <c r="F908" s="53"/>
      <c r="G908" s="5"/>
    </row>
    <row r="909" spans="2:7" ht="12" customHeight="1">
      <c r="B909" s="3"/>
      <c r="C909" s="31"/>
      <c r="D909" s="31"/>
      <c r="E909" s="31"/>
      <c r="F909" s="53"/>
      <c r="G909" s="5"/>
    </row>
    <row r="910" spans="2:7" ht="12" customHeight="1">
      <c r="B910" s="3"/>
      <c r="C910" s="31"/>
      <c r="D910" s="31"/>
      <c r="E910" s="31"/>
      <c r="F910" s="53"/>
      <c r="G910" s="5"/>
    </row>
    <row r="911" spans="2:7" ht="12" customHeight="1">
      <c r="B911" s="3"/>
      <c r="C911" s="31"/>
      <c r="D911" s="31"/>
      <c r="E911" s="31"/>
      <c r="F911" s="53"/>
      <c r="G911" s="5"/>
    </row>
    <row r="912" spans="2:7" ht="12" customHeight="1">
      <c r="B912" s="3"/>
      <c r="C912" s="31"/>
      <c r="D912" s="31"/>
      <c r="E912" s="31"/>
      <c r="F912" s="53"/>
      <c r="G912" s="5"/>
    </row>
    <row r="913" spans="2:7" ht="12" customHeight="1">
      <c r="B913" s="3"/>
      <c r="C913" s="31"/>
      <c r="D913" s="31"/>
      <c r="E913" s="31"/>
      <c r="F913" s="53"/>
      <c r="G913" s="5"/>
    </row>
    <row r="914" spans="2:7" ht="12" customHeight="1">
      <c r="B914" s="3"/>
      <c r="C914" s="31"/>
      <c r="D914" s="31"/>
      <c r="E914" s="31"/>
      <c r="F914" s="53"/>
      <c r="G914" s="5"/>
    </row>
    <row r="915" spans="2:7" ht="12" customHeight="1">
      <c r="B915" s="3"/>
      <c r="C915" s="31"/>
      <c r="D915" s="31"/>
      <c r="E915" s="31"/>
      <c r="F915" s="53"/>
      <c r="G915" s="5"/>
    </row>
    <row r="916" spans="2:7" ht="12" customHeight="1">
      <c r="B916" s="3"/>
      <c r="C916" s="31"/>
      <c r="D916" s="31"/>
      <c r="E916" s="31"/>
      <c r="F916" s="53"/>
      <c r="G916" s="5"/>
    </row>
    <row r="917" spans="2:7" ht="12" customHeight="1">
      <c r="B917" s="3"/>
      <c r="C917" s="31"/>
      <c r="D917" s="31"/>
      <c r="E917" s="31"/>
      <c r="F917" s="53"/>
      <c r="G917" s="5"/>
    </row>
    <row r="918" spans="2:7" ht="12" customHeight="1">
      <c r="B918" s="3"/>
      <c r="C918" s="31"/>
      <c r="D918" s="31"/>
      <c r="E918" s="31"/>
      <c r="F918" s="53"/>
      <c r="G918" s="5"/>
    </row>
    <row r="919" spans="2:7" ht="12" customHeight="1">
      <c r="B919" s="3"/>
      <c r="C919" s="31"/>
      <c r="D919" s="31"/>
      <c r="E919" s="31"/>
      <c r="F919" s="53"/>
      <c r="G919" s="5"/>
    </row>
    <row r="920" spans="2:7" ht="12" customHeight="1">
      <c r="B920" s="3"/>
      <c r="C920" s="31"/>
      <c r="D920" s="31"/>
      <c r="E920" s="31"/>
      <c r="F920" s="53"/>
      <c r="G920" s="5"/>
    </row>
    <row r="921" spans="2:7" ht="12" customHeight="1">
      <c r="B921" s="3"/>
      <c r="C921" s="31"/>
      <c r="D921" s="31"/>
      <c r="E921" s="31"/>
      <c r="F921" s="53"/>
      <c r="G921" s="5"/>
    </row>
    <row r="922" spans="2:7" ht="12" customHeight="1">
      <c r="B922" s="3"/>
      <c r="C922" s="31"/>
      <c r="D922" s="31"/>
      <c r="E922" s="31"/>
      <c r="F922" s="53"/>
      <c r="G922" s="5"/>
    </row>
    <row r="923" spans="2:7" ht="12" customHeight="1">
      <c r="B923" s="3"/>
      <c r="C923" s="31"/>
      <c r="D923" s="31"/>
      <c r="E923" s="31"/>
      <c r="F923" s="53"/>
      <c r="G923" s="5"/>
    </row>
    <row r="924" spans="2:7" ht="12" customHeight="1">
      <c r="B924" s="3"/>
      <c r="C924" s="31"/>
      <c r="D924" s="31"/>
      <c r="E924" s="31"/>
      <c r="F924" s="53"/>
      <c r="G924" s="5"/>
    </row>
    <row r="925" spans="2:7" ht="12" customHeight="1">
      <c r="B925" s="3"/>
      <c r="C925" s="31"/>
      <c r="D925" s="31"/>
      <c r="E925" s="31"/>
      <c r="F925" s="53"/>
      <c r="G925" s="5"/>
    </row>
    <row r="926" spans="2:7" ht="12" customHeight="1">
      <c r="B926" s="3"/>
      <c r="C926" s="31"/>
      <c r="D926" s="31"/>
      <c r="E926" s="31"/>
      <c r="F926" s="53"/>
      <c r="G926" s="5"/>
    </row>
    <row r="927" spans="2:7" ht="12" customHeight="1">
      <c r="B927" s="3"/>
      <c r="C927" s="31"/>
      <c r="D927" s="31"/>
      <c r="E927" s="31"/>
      <c r="F927" s="53"/>
      <c r="G927" s="5"/>
    </row>
    <row r="928" spans="2:7" ht="12" customHeight="1">
      <c r="B928" s="3"/>
      <c r="C928" s="31"/>
      <c r="D928" s="31"/>
      <c r="E928" s="31"/>
      <c r="F928" s="53"/>
      <c r="G928" s="5"/>
    </row>
    <row r="929" spans="2:7" ht="12" customHeight="1">
      <c r="B929" s="3"/>
      <c r="C929" s="31"/>
      <c r="D929" s="31"/>
      <c r="E929" s="31"/>
      <c r="F929" s="53"/>
      <c r="G929" s="5"/>
    </row>
    <row r="930" spans="2:7" ht="12" customHeight="1">
      <c r="B930" s="3"/>
      <c r="C930" s="31"/>
      <c r="D930" s="31"/>
      <c r="E930" s="31"/>
      <c r="F930" s="53"/>
      <c r="G930" s="5"/>
    </row>
    <row r="931" spans="2:7" ht="12" customHeight="1">
      <c r="B931" s="3"/>
      <c r="C931" s="31"/>
      <c r="D931" s="31"/>
      <c r="E931" s="31"/>
      <c r="F931" s="53"/>
      <c r="G931" s="5"/>
    </row>
    <row r="932" spans="2:7" ht="12" customHeight="1">
      <c r="B932" s="3"/>
      <c r="C932" s="31"/>
      <c r="D932" s="31"/>
      <c r="E932" s="31"/>
      <c r="F932" s="53"/>
      <c r="G932" s="5"/>
    </row>
    <row r="933" spans="2:7" ht="12" customHeight="1">
      <c r="B933" s="3"/>
      <c r="C933" s="31"/>
      <c r="D933" s="31"/>
      <c r="E933" s="31"/>
      <c r="F933" s="53"/>
      <c r="G933" s="5"/>
    </row>
    <row r="934" spans="2:7" ht="12" customHeight="1">
      <c r="B934" s="3"/>
      <c r="C934" s="31"/>
      <c r="D934" s="31"/>
      <c r="E934" s="31"/>
      <c r="F934" s="53"/>
      <c r="G934" s="5"/>
    </row>
    <row r="935" spans="2:7" ht="12" customHeight="1">
      <c r="B935" s="3"/>
      <c r="C935" s="31"/>
      <c r="D935" s="31"/>
      <c r="E935" s="31"/>
      <c r="F935" s="53"/>
      <c r="G935" s="5"/>
    </row>
    <row r="936" spans="2:7" ht="12" customHeight="1">
      <c r="B936" s="3"/>
      <c r="C936" s="31"/>
      <c r="D936" s="31"/>
      <c r="E936" s="31"/>
      <c r="F936" s="53"/>
      <c r="G936" s="5"/>
    </row>
    <row r="937" spans="2:7" ht="12" customHeight="1">
      <c r="B937" s="3"/>
      <c r="C937" s="31"/>
      <c r="D937" s="31"/>
      <c r="E937" s="31"/>
      <c r="F937" s="53"/>
      <c r="G937" s="5"/>
    </row>
    <row r="938" spans="2:7" ht="12" customHeight="1">
      <c r="B938" s="3"/>
      <c r="C938" s="31"/>
      <c r="D938" s="31"/>
      <c r="E938" s="31"/>
      <c r="F938" s="53"/>
      <c r="G938" s="5"/>
    </row>
    <row r="939" spans="2:7" ht="12" customHeight="1">
      <c r="B939" s="3"/>
      <c r="C939" s="31"/>
      <c r="D939" s="31"/>
      <c r="E939" s="31"/>
      <c r="F939" s="53"/>
      <c r="G939" s="5"/>
    </row>
    <row r="940" spans="2:7" ht="12" customHeight="1">
      <c r="B940" s="3"/>
      <c r="C940" s="31"/>
      <c r="D940" s="31"/>
      <c r="E940" s="31"/>
      <c r="F940" s="53"/>
      <c r="G940" s="5"/>
    </row>
    <row r="941" spans="2:7" ht="12" customHeight="1">
      <c r="B941" s="3"/>
      <c r="C941" s="31"/>
      <c r="D941" s="31"/>
      <c r="E941" s="31"/>
      <c r="F941" s="53"/>
      <c r="G941" s="5"/>
    </row>
    <row r="942" spans="2:7" ht="12" customHeight="1">
      <c r="B942" s="3"/>
      <c r="C942" s="31"/>
      <c r="D942" s="31"/>
      <c r="E942" s="31"/>
      <c r="F942" s="53"/>
      <c r="G942" s="5"/>
    </row>
    <row r="943" spans="2:7" ht="12" customHeight="1">
      <c r="B943" s="3"/>
      <c r="C943" s="31"/>
      <c r="D943" s="31"/>
      <c r="E943" s="31"/>
      <c r="F943" s="53"/>
      <c r="G943" s="5"/>
    </row>
    <row r="944" spans="2:7" ht="12" customHeight="1">
      <c r="B944" s="3"/>
      <c r="C944" s="31"/>
      <c r="D944" s="31"/>
      <c r="E944" s="31"/>
      <c r="F944" s="53"/>
      <c r="G944" s="5"/>
    </row>
    <row r="945" spans="2:7" ht="12" customHeight="1">
      <c r="B945" s="3"/>
      <c r="C945" s="31"/>
      <c r="D945" s="31"/>
      <c r="E945" s="31"/>
      <c r="F945" s="53"/>
      <c r="G945" s="5"/>
    </row>
    <row r="946" spans="2:7" ht="12" customHeight="1">
      <c r="B946" s="3"/>
      <c r="C946" s="31"/>
      <c r="D946" s="31"/>
      <c r="E946" s="31"/>
      <c r="F946" s="53"/>
      <c r="G946" s="5"/>
    </row>
    <row r="947" spans="2:7" ht="12" customHeight="1">
      <c r="B947" s="3"/>
      <c r="C947" s="31"/>
      <c r="D947" s="31"/>
      <c r="E947" s="31"/>
      <c r="F947" s="53"/>
      <c r="G947" s="5"/>
    </row>
    <row r="948" spans="2:7" ht="12" customHeight="1">
      <c r="B948" s="3"/>
      <c r="C948" s="31"/>
      <c r="D948" s="31"/>
      <c r="E948" s="31"/>
      <c r="F948" s="53"/>
      <c r="G948" s="5"/>
    </row>
    <row r="949" spans="2:7" ht="12" customHeight="1">
      <c r="B949" s="3"/>
      <c r="C949" s="31"/>
      <c r="D949" s="31"/>
      <c r="E949" s="31"/>
      <c r="F949" s="53"/>
      <c r="G949" s="5"/>
    </row>
    <row r="950" spans="2:7" ht="12" customHeight="1">
      <c r="B950" s="3"/>
      <c r="C950" s="31"/>
      <c r="D950" s="31"/>
      <c r="E950" s="31"/>
      <c r="F950" s="53"/>
      <c r="G950" s="5"/>
    </row>
    <row r="951" spans="2:7" ht="12" customHeight="1">
      <c r="B951" s="3"/>
      <c r="C951" s="31"/>
      <c r="D951" s="31"/>
      <c r="E951" s="31"/>
      <c r="F951" s="53"/>
      <c r="G951" s="5"/>
    </row>
    <row r="952" spans="2:7" ht="12" customHeight="1">
      <c r="B952" s="3"/>
      <c r="C952" s="31"/>
      <c r="D952" s="31"/>
      <c r="E952" s="31"/>
      <c r="F952" s="53"/>
      <c r="G952" s="5"/>
    </row>
    <row r="953" spans="2:7" ht="12" customHeight="1">
      <c r="B953" s="3"/>
      <c r="C953" s="31"/>
      <c r="D953" s="31"/>
      <c r="E953" s="31"/>
      <c r="F953" s="53"/>
      <c r="G953" s="5"/>
    </row>
    <row r="954" spans="2:7" ht="12" customHeight="1">
      <c r="B954" s="3"/>
      <c r="C954" s="31"/>
      <c r="D954" s="31"/>
      <c r="E954" s="31"/>
      <c r="F954" s="53"/>
      <c r="G954" s="5"/>
    </row>
    <row r="955" spans="2:7" ht="12" customHeight="1">
      <c r="B955" s="3"/>
      <c r="C955" s="31"/>
      <c r="D955" s="31"/>
      <c r="E955" s="31"/>
      <c r="F955" s="53"/>
      <c r="G955" s="5"/>
    </row>
    <row r="956" spans="2:7" ht="12" customHeight="1">
      <c r="B956" s="3"/>
      <c r="C956" s="31"/>
      <c r="D956" s="31"/>
      <c r="E956" s="31"/>
      <c r="F956" s="53"/>
      <c r="G956" s="5"/>
    </row>
    <row r="957" spans="2:7" ht="12" customHeight="1">
      <c r="B957" s="3"/>
      <c r="C957" s="31"/>
      <c r="D957" s="31"/>
      <c r="E957" s="31"/>
      <c r="F957" s="53"/>
      <c r="G957" s="5"/>
    </row>
    <row r="958" spans="2:7" ht="12" customHeight="1">
      <c r="B958" s="3"/>
      <c r="C958" s="31"/>
      <c r="D958" s="31"/>
      <c r="E958" s="31"/>
      <c r="F958" s="53"/>
      <c r="G958" s="5"/>
    </row>
    <row r="959" spans="2:7" ht="12" customHeight="1">
      <c r="B959" s="3"/>
      <c r="C959" s="31"/>
      <c r="D959" s="31"/>
      <c r="E959" s="31"/>
      <c r="F959" s="53"/>
      <c r="G959" s="5"/>
    </row>
    <row r="960" spans="2:7" ht="12" customHeight="1">
      <c r="B960" s="3"/>
      <c r="C960" s="31"/>
      <c r="D960" s="31"/>
      <c r="E960" s="31"/>
      <c r="F960" s="53"/>
      <c r="G960" s="5"/>
    </row>
    <row r="961" spans="2:7" ht="12" customHeight="1">
      <c r="B961" s="3"/>
      <c r="C961" s="31"/>
      <c r="D961" s="31"/>
      <c r="E961" s="31"/>
      <c r="F961" s="53"/>
      <c r="G961" s="5"/>
    </row>
    <row r="962" spans="2:7" ht="12" customHeight="1">
      <c r="B962" s="3"/>
      <c r="C962" s="31"/>
      <c r="D962" s="31"/>
      <c r="E962" s="31"/>
      <c r="F962" s="53"/>
      <c r="G962" s="5"/>
    </row>
    <row r="963" spans="2:7" ht="12" customHeight="1">
      <c r="B963" s="3"/>
      <c r="C963" s="31"/>
      <c r="D963" s="31"/>
      <c r="E963" s="31"/>
      <c r="F963" s="53"/>
      <c r="G963" s="5"/>
    </row>
    <row r="964" spans="2:7" ht="12" customHeight="1">
      <c r="B964" s="3"/>
      <c r="C964" s="31"/>
      <c r="D964" s="31"/>
      <c r="E964" s="31"/>
      <c r="F964" s="53"/>
      <c r="G964" s="5"/>
    </row>
    <row r="965" spans="2:7" ht="12" customHeight="1">
      <c r="B965" s="3"/>
      <c r="C965" s="31"/>
      <c r="D965" s="31"/>
      <c r="E965" s="31"/>
      <c r="F965" s="53"/>
      <c r="G965" s="5"/>
    </row>
    <row r="966" spans="2:7" ht="12" customHeight="1">
      <c r="B966" s="3"/>
      <c r="C966" s="31"/>
      <c r="D966" s="31"/>
      <c r="E966" s="31"/>
      <c r="F966" s="53"/>
      <c r="G966" s="5"/>
    </row>
    <row r="967" spans="2:7" ht="12" customHeight="1">
      <c r="B967" s="3"/>
      <c r="C967" s="31"/>
      <c r="D967" s="31"/>
      <c r="E967" s="31"/>
      <c r="F967" s="53"/>
      <c r="G967" s="5"/>
    </row>
    <row r="968" spans="2:7" ht="12" customHeight="1">
      <c r="B968" s="3"/>
      <c r="C968" s="31"/>
      <c r="D968" s="31"/>
      <c r="E968" s="31"/>
      <c r="F968" s="53"/>
      <c r="G968" s="5"/>
    </row>
    <row r="969" spans="2:7" ht="12" customHeight="1">
      <c r="B969" s="3"/>
      <c r="C969" s="31"/>
      <c r="D969" s="31"/>
      <c r="E969" s="31"/>
      <c r="F969" s="53"/>
      <c r="G969" s="5"/>
    </row>
    <row r="970" spans="2:7" ht="12" customHeight="1">
      <c r="B970" s="3"/>
      <c r="C970" s="31"/>
      <c r="D970" s="31"/>
      <c r="E970" s="31"/>
      <c r="F970" s="53"/>
      <c r="G970" s="5"/>
    </row>
    <row r="971" spans="2:7" ht="12" customHeight="1">
      <c r="B971" s="3"/>
      <c r="C971" s="31"/>
      <c r="D971" s="31"/>
      <c r="E971" s="31"/>
      <c r="F971" s="53"/>
      <c r="G971" s="5"/>
    </row>
    <row r="972" spans="2:7" ht="12" customHeight="1">
      <c r="B972" s="3"/>
      <c r="C972" s="31"/>
      <c r="D972" s="31"/>
      <c r="E972" s="31"/>
      <c r="F972" s="53"/>
      <c r="G972" s="5"/>
    </row>
    <row r="973" spans="2:7" ht="12" customHeight="1">
      <c r="B973" s="3"/>
      <c r="C973" s="31"/>
      <c r="D973" s="31"/>
      <c r="E973" s="31"/>
      <c r="F973" s="53"/>
      <c r="G973" s="5"/>
    </row>
    <row r="974" spans="2:7" ht="12" customHeight="1">
      <c r="B974" s="3"/>
      <c r="C974" s="31"/>
      <c r="D974" s="31"/>
      <c r="E974" s="31"/>
      <c r="F974" s="53"/>
      <c r="G974" s="5"/>
    </row>
    <row r="975" spans="2:7" ht="12" customHeight="1">
      <c r="B975" s="3"/>
      <c r="C975" s="31"/>
      <c r="D975" s="31"/>
      <c r="E975" s="31"/>
      <c r="F975" s="53"/>
      <c r="G975" s="5"/>
    </row>
    <row r="976" spans="2:7" ht="12" customHeight="1">
      <c r="B976" s="3"/>
      <c r="C976" s="31"/>
      <c r="D976" s="31"/>
      <c r="E976" s="31"/>
      <c r="F976" s="53"/>
      <c r="G976" s="5"/>
    </row>
    <row r="977" spans="2:7" ht="12" customHeight="1">
      <c r="B977" s="3"/>
      <c r="C977" s="31"/>
      <c r="D977" s="31"/>
      <c r="E977" s="31"/>
      <c r="F977" s="53"/>
      <c r="G977" s="5"/>
    </row>
    <row r="978" spans="2:7" ht="12" customHeight="1">
      <c r="B978" s="3"/>
      <c r="C978" s="31"/>
      <c r="D978" s="31"/>
      <c r="E978" s="31"/>
      <c r="F978" s="53"/>
      <c r="G978" s="5"/>
    </row>
    <row r="979" spans="2:7" ht="12" customHeight="1">
      <c r="B979" s="3"/>
      <c r="C979" s="31"/>
      <c r="D979" s="31"/>
      <c r="E979" s="31"/>
      <c r="F979" s="53"/>
      <c r="G979" s="5"/>
    </row>
    <row r="980" spans="2:7" ht="12" customHeight="1">
      <c r="B980" s="3"/>
      <c r="C980" s="31"/>
      <c r="D980" s="31"/>
      <c r="E980" s="31"/>
      <c r="F980" s="53"/>
      <c r="G980" s="5"/>
    </row>
    <row r="981" spans="2:7" ht="12" customHeight="1">
      <c r="B981" s="3"/>
      <c r="C981" s="31"/>
      <c r="D981" s="31"/>
      <c r="E981" s="31"/>
      <c r="F981" s="53"/>
      <c r="G981" s="5"/>
    </row>
    <row r="982" spans="2:7" ht="12" customHeight="1">
      <c r="B982" s="3"/>
      <c r="C982" s="31"/>
      <c r="D982" s="31"/>
      <c r="E982" s="31"/>
      <c r="F982" s="53"/>
      <c r="G982" s="5"/>
    </row>
    <row r="983" spans="2:7" ht="12" customHeight="1">
      <c r="B983" s="3"/>
      <c r="C983" s="31"/>
      <c r="D983" s="31"/>
      <c r="E983" s="31"/>
      <c r="F983" s="53"/>
      <c r="G983" s="5"/>
    </row>
    <row r="984" spans="2:7" ht="12" customHeight="1">
      <c r="B984" s="3"/>
      <c r="C984" s="31"/>
      <c r="D984" s="31"/>
      <c r="E984" s="31"/>
      <c r="F984" s="53"/>
      <c r="G984" s="5"/>
    </row>
    <row r="985" spans="2:7" ht="12" customHeight="1">
      <c r="B985" s="3"/>
      <c r="C985" s="31"/>
      <c r="D985" s="31"/>
      <c r="E985" s="31"/>
      <c r="F985" s="53"/>
      <c r="G985" s="5"/>
    </row>
    <row r="986" spans="2:7" ht="12" customHeight="1">
      <c r="B986" s="3"/>
      <c r="C986" s="31"/>
      <c r="D986" s="31"/>
      <c r="E986" s="31"/>
      <c r="F986" s="53"/>
      <c r="G986" s="5"/>
    </row>
    <row r="987" spans="2:7" ht="12" customHeight="1">
      <c r="B987" s="3"/>
      <c r="C987" s="31"/>
      <c r="D987" s="31"/>
      <c r="E987" s="31"/>
      <c r="F987" s="53"/>
      <c r="G987" s="5"/>
    </row>
    <row r="988" spans="2:7" ht="12" customHeight="1">
      <c r="B988" s="3"/>
      <c r="C988" s="31"/>
      <c r="D988" s="31"/>
      <c r="E988" s="31"/>
      <c r="F988" s="53"/>
      <c r="G988" s="5"/>
    </row>
    <row r="989" spans="2:7" ht="12" customHeight="1">
      <c r="B989" s="3"/>
      <c r="C989" s="31"/>
      <c r="D989" s="31"/>
      <c r="E989" s="31"/>
      <c r="F989" s="53"/>
      <c r="G989" s="5"/>
    </row>
    <row r="990" spans="2:7" ht="12" customHeight="1">
      <c r="B990" s="3"/>
      <c r="C990" s="31"/>
      <c r="D990" s="31"/>
      <c r="E990" s="31"/>
      <c r="F990" s="53"/>
      <c r="G990" s="5"/>
    </row>
    <row r="991" spans="2:7" ht="12" customHeight="1">
      <c r="B991" s="3"/>
      <c r="C991" s="31"/>
      <c r="D991" s="31"/>
      <c r="E991" s="31"/>
      <c r="F991" s="53"/>
      <c r="G991" s="5"/>
    </row>
    <row r="992" spans="2:7" ht="12" customHeight="1">
      <c r="B992" s="3"/>
      <c r="C992" s="31"/>
      <c r="D992" s="31"/>
      <c r="E992" s="31"/>
      <c r="F992" s="53"/>
      <c r="G992" s="5"/>
    </row>
    <row r="993" spans="2:7" ht="12" customHeight="1">
      <c r="B993" s="3"/>
      <c r="C993" s="31"/>
      <c r="D993" s="31"/>
      <c r="E993" s="31"/>
      <c r="F993" s="53"/>
      <c r="G993" s="5"/>
    </row>
    <row r="994" spans="2:7" ht="12" customHeight="1">
      <c r="B994" s="3"/>
      <c r="C994" s="31"/>
      <c r="D994" s="31"/>
      <c r="E994" s="31"/>
      <c r="F994" s="53"/>
      <c r="G994" s="5"/>
    </row>
    <row r="995" spans="2:7" ht="12" customHeight="1">
      <c r="B995" s="3"/>
      <c r="C995" s="31"/>
      <c r="D995" s="31"/>
      <c r="E995" s="31"/>
      <c r="F995" s="53"/>
      <c r="G995" s="5"/>
    </row>
    <row r="996" spans="2:7" ht="12" customHeight="1">
      <c r="B996" s="3"/>
      <c r="C996" s="31"/>
      <c r="D996" s="31"/>
      <c r="E996" s="31"/>
      <c r="F996" s="53"/>
      <c r="G996" s="5"/>
    </row>
    <row r="997" spans="2:7" ht="12" customHeight="1">
      <c r="B997" s="3"/>
      <c r="C997" s="31"/>
      <c r="D997" s="31"/>
      <c r="E997" s="31"/>
      <c r="F997" s="53"/>
      <c r="G997" s="5"/>
    </row>
    <row r="998" spans="2:7" ht="12" customHeight="1">
      <c r="B998" s="3"/>
      <c r="C998" s="31"/>
      <c r="D998" s="31"/>
      <c r="E998" s="31"/>
      <c r="F998" s="53"/>
      <c r="G998" s="5"/>
    </row>
    <row r="999" spans="2:7" ht="12" customHeight="1">
      <c r="B999" s="3"/>
      <c r="C999" s="31"/>
      <c r="D999" s="31"/>
      <c r="E999" s="31"/>
      <c r="F999" s="53"/>
      <c r="G999" s="5"/>
    </row>
    <row r="1000" spans="2:7" ht="12" customHeight="1">
      <c r="B1000" s="3"/>
      <c r="C1000" s="31"/>
      <c r="D1000" s="31"/>
      <c r="E1000" s="31"/>
      <c r="F1000" s="53"/>
      <c r="G1000" s="5"/>
    </row>
    <row r="1001" spans="2:7" ht="12" customHeight="1">
      <c r="B1001" s="2"/>
      <c r="C1001" s="31"/>
      <c r="D1001" s="31"/>
      <c r="E1001" s="31"/>
      <c r="F1001" s="53"/>
      <c r="G1001" s="5"/>
    </row>
    <row r="1002" spans="2:7" ht="12" customHeight="1">
      <c r="B1002" s="2"/>
      <c r="C1002" s="31"/>
      <c r="D1002" s="31"/>
      <c r="E1002" s="31"/>
      <c r="F1002" s="53"/>
      <c r="G1002" s="5"/>
    </row>
    <row r="1003" spans="2:7" ht="12" customHeight="1">
      <c r="B1003" s="2"/>
      <c r="C1003" s="31"/>
      <c r="D1003" s="31"/>
      <c r="E1003" s="31"/>
      <c r="F1003" s="53"/>
      <c r="G1003" s="5"/>
    </row>
    <row r="1004" spans="2:7" ht="12" customHeight="1">
      <c r="B1004" s="2"/>
      <c r="C1004" s="31"/>
      <c r="D1004" s="31"/>
      <c r="E1004" s="31"/>
      <c r="F1004" s="53"/>
      <c r="G1004" s="5"/>
    </row>
    <row r="1005" spans="2:7" ht="12" customHeight="1">
      <c r="B1005" s="2"/>
      <c r="C1005" s="31"/>
      <c r="D1005" s="31"/>
      <c r="E1005" s="31"/>
      <c r="F1005" s="53"/>
      <c r="G1005" s="5"/>
    </row>
    <row r="1006" spans="2:7" ht="12" customHeight="1">
      <c r="B1006" s="2"/>
      <c r="C1006" s="31"/>
      <c r="D1006" s="31"/>
      <c r="E1006" s="31"/>
      <c r="F1006" s="53"/>
      <c r="G1006" s="5"/>
    </row>
    <row r="1007" spans="2:7" ht="12" customHeight="1">
      <c r="B1007" s="2"/>
      <c r="C1007" s="31"/>
      <c r="D1007" s="31"/>
      <c r="E1007" s="31"/>
      <c r="F1007" s="53"/>
      <c r="G1007" s="5"/>
    </row>
    <row r="1008" spans="2:7" ht="12" customHeight="1">
      <c r="B1008" s="2"/>
      <c r="C1008" s="31"/>
      <c r="D1008" s="31"/>
      <c r="E1008" s="31"/>
      <c r="F1008" s="53"/>
      <c r="G1008" s="5"/>
    </row>
    <row r="1009" spans="2:7" ht="12" customHeight="1">
      <c r="B1009" s="2"/>
      <c r="C1009" s="31"/>
      <c r="D1009" s="31"/>
      <c r="E1009" s="31"/>
      <c r="F1009" s="53"/>
      <c r="G1009" s="5"/>
    </row>
    <row r="1010" spans="2:7" ht="12" customHeight="1">
      <c r="B1010" s="2"/>
      <c r="C1010" s="31"/>
      <c r="D1010" s="31"/>
      <c r="E1010" s="31"/>
      <c r="F1010" s="53"/>
      <c r="G1010" s="5"/>
    </row>
    <row r="1011" spans="2:7" ht="12" customHeight="1">
      <c r="B1011" s="2"/>
      <c r="C1011" s="31"/>
      <c r="D1011" s="31"/>
      <c r="E1011" s="31"/>
      <c r="F1011" s="53"/>
      <c r="G1011" s="5"/>
    </row>
    <row r="1012" spans="2:7" ht="12" customHeight="1">
      <c r="B1012" s="2"/>
      <c r="C1012" s="31"/>
      <c r="D1012" s="31"/>
      <c r="E1012" s="31"/>
      <c r="F1012" s="53"/>
      <c r="G1012" s="5"/>
    </row>
    <row r="1013" spans="2:7" ht="12" customHeight="1">
      <c r="B1013" s="2"/>
      <c r="C1013" s="31"/>
      <c r="D1013" s="31"/>
      <c r="E1013" s="31"/>
      <c r="F1013" s="53"/>
      <c r="G1013" s="5"/>
    </row>
    <row r="1014" spans="2:7" ht="12" customHeight="1">
      <c r="B1014" s="2"/>
      <c r="C1014" s="31"/>
      <c r="D1014" s="31"/>
      <c r="E1014" s="31"/>
      <c r="F1014" s="53"/>
      <c r="G1014" s="5"/>
    </row>
    <row r="1015" spans="2:7" ht="12" customHeight="1">
      <c r="B1015" s="2"/>
      <c r="C1015" s="31"/>
      <c r="D1015" s="31"/>
      <c r="E1015" s="31"/>
      <c r="F1015" s="53"/>
      <c r="G1015" s="5"/>
    </row>
    <row r="1016" spans="2:7" ht="12" customHeight="1">
      <c r="B1016" s="2"/>
      <c r="C1016" s="31"/>
      <c r="D1016" s="31"/>
      <c r="E1016" s="31"/>
      <c r="F1016" s="53"/>
      <c r="G1016" s="5"/>
    </row>
    <row r="1017" spans="2:7" ht="12" customHeight="1">
      <c r="B1017" s="2"/>
      <c r="C1017" s="31"/>
      <c r="D1017" s="31"/>
      <c r="E1017" s="31"/>
      <c r="F1017" s="53"/>
      <c r="G1017" s="5"/>
    </row>
    <row r="1018" spans="2:7" ht="12" customHeight="1">
      <c r="B1018" s="2"/>
      <c r="C1018" s="31"/>
      <c r="D1018" s="31"/>
      <c r="E1018" s="31"/>
      <c r="F1018" s="53"/>
      <c r="G1018" s="5"/>
    </row>
    <row r="1019" spans="2:7" ht="12" customHeight="1">
      <c r="B1019" s="2"/>
      <c r="C1019" s="31"/>
      <c r="D1019" s="31"/>
      <c r="E1019" s="31"/>
      <c r="F1019" s="53"/>
      <c r="G1019" s="5"/>
    </row>
    <row r="1020" spans="2:7" ht="12" customHeight="1">
      <c r="B1020" s="2"/>
      <c r="C1020" s="31"/>
      <c r="D1020" s="31"/>
      <c r="E1020" s="31"/>
      <c r="F1020" s="53"/>
      <c r="G1020" s="5"/>
    </row>
    <row r="1021" spans="2:7" ht="12" customHeight="1">
      <c r="B1021" s="2"/>
      <c r="C1021" s="31"/>
      <c r="D1021" s="31"/>
      <c r="E1021" s="31"/>
      <c r="F1021" s="53"/>
      <c r="G1021" s="5"/>
    </row>
    <row r="1022" spans="2:7" ht="12" customHeight="1">
      <c r="B1022" s="2"/>
      <c r="C1022" s="31"/>
      <c r="D1022" s="31"/>
      <c r="E1022" s="31"/>
      <c r="F1022" s="53"/>
      <c r="G1022" s="5"/>
    </row>
    <row r="1023" spans="2:7" ht="12" customHeight="1">
      <c r="B1023" s="2"/>
      <c r="C1023" s="31"/>
      <c r="D1023" s="31"/>
      <c r="E1023" s="31"/>
      <c r="F1023" s="53"/>
      <c r="G1023" s="5"/>
    </row>
    <row r="1024" spans="2:7" ht="12" customHeight="1">
      <c r="B1024" s="2"/>
      <c r="C1024" s="31"/>
      <c r="D1024" s="31"/>
      <c r="E1024" s="31"/>
      <c r="F1024" s="53"/>
      <c r="G1024" s="5"/>
    </row>
    <row r="1025" spans="2:7" ht="12" customHeight="1">
      <c r="B1025" s="2"/>
      <c r="C1025" s="31"/>
      <c r="D1025" s="31"/>
      <c r="E1025" s="31"/>
      <c r="F1025" s="53"/>
      <c r="G1025" s="5"/>
    </row>
    <row r="1026" spans="2:7" ht="12" customHeight="1">
      <c r="B1026" s="2"/>
      <c r="C1026" s="31"/>
      <c r="D1026" s="31"/>
      <c r="E1026" s="31"/>
      <c r="F1026" s="53"/>
      <c r="G1026" s="5"/>
    </row>
    <row r="1027" spans="2:7" ht="12" customHeight="1">
      <c r="B1027" s="2"/>
      <c r="C1027" s="31"/>
      <c r="D1027" s="31"/>
      <c r="E1027" s="31"/>
      <c r="F1027" s="53"/>
      <c r="G1027" s="5"/>
    </row>
    <row r="1028" spans="2:7" ht="12" customHeight="1">
      <c r="B1028" s="2"/>
      <c r="C1028" s="31"/>
      <c r="D1028" s="31"/>
      <c r="E1028" s="31"/>
      <c r="F1028" s="53"/>
      <c r="G1028" s="5"/>
    </row>
    <row r="1029" spans="2:7" ht="12" customHeight="1">
      <c r="B1029" s="2"/>
      <c r="C1029" s="31"/>
      <c r="D1029" s="31"/>
      <c r="E1029" s="31"/>
      <c r="F1029" s="53"/>
      <c r="G1029" s="5"/>
    </row>
    <row r="1030" spans="2:7" ht="12" customHeight="1">
      <c r="B1030" s="2"/>
      <c r="C1030" s="31"/>
      <c r="D1030" s="31"/>
      <c r="E1030" s="31"/>
      <c r="F1030" s="53"/>
      <c r="G1030" s="5"/>
    </row>
    <row r="1031" spans="2:7" ht="12" customHeight="1">
      <c r="B1031" s="2"/>
      <c r="C1031" s="31"/>
      <c r="D1031" s="31"/>
      <c r="E1031" s="31"/>
      <c r="F1031" s="53"/>
      <c r="G1031" s="5"/>
    </row>
    <row r="1032" spans="2:7" ht="12" customHeight="1">
      <c r="B1032" s="2"/>
      <c r="C1032" s="31"/>
      <c r="D1032" s="31"/>
      <c r="E1032" s="31"/>
      <c r="F1032" s="53"/>
      <c r="G1032" s="5"/>
    </row>
    <row r="1033" spans="2:7" ht="12" customHeight="1">
      <c r="B1033" s="2"/>
      <c r="C1033" s="31"/>
      <c r="D1033" s="31"/>
      <c r="E1033" s="31"/>
      <c r="F1033" s="53"/>
      <c r="G1033" s="5"/>
    </row>
    <row r="1034" spans="2:7" ht="12" customHeight="1">
      <c r="B1034" s="2"/>
      <c r="C1034" s="31"/>
      <c r="D1034" s="31"/>
      <c r="E1034" s="31"/>
      <c r="F1034" s="53"/>
      <c r="G1034" s="5"/>
    </row>
    <row r="1035" spans="2:7" ht="12" customHeight="1">
      <c r="B1035" s="2"/>
      <c r="C1035" s="31"/>
      <c r="D1035" s="31"/>
      <c r="E1035" s="31"/>
      <c r="F1035" s="53"/>
      <c r="G1035" s="5"/>
    </row>
    <row r="1036" spans="2:7" ht="12" customHeight="1">
      <c r="B1036" s="2"/>
      <c r="C1036" s="31"/>
      <c r="D1036" s="31"/>
      <c r="E1036" s="31"/>
      <c r="F1036" s="53"/>
      <c r="G1036" s="5"/>
    </row>
    <row r="1037" spans="2:7" ht="12" customHeight="1">
      <c r="B1037" s="2"/>
      <c r="C1037" s="31"/>
      <c r="D1037" s="31"/>
      <c r="E1037" s="31"/>
      <c r="F1037" s="53"/>
      <c r="G1037" s="5"/>
    </row>
    <row r="1038" spans="2:7" ht="12" customHeight="1">
      <c r="B1038" s="2"/>
      <c r="C1038" s="31"/>
      <c r="D1038" s="31"/>
      <c r="E1038" s="31"/>
      <c r="F1038" s="53"/>
      <c r="G1038" s="5"/>
    </row>
    <row r="1039" spans="2:7" ht="12" customHeight="1">
      <c r="B1039" s="2"/>
      <c r="C1039" s="31"/>
      <c r="D1039" s="31"/>
      <c r="E1039" s="31"/>
      <c r="F1039" s="53"/>
      <c r="G1039" s="5"/>
    </row>
    <row r="1040" spans="2:7" ht="12" customHeight="1">
      <c r="B1040" s="2"/>
      <c r="C1040" s="31"/>
      <c r="D1040" s="31"/>
      <c r="E1040" s="31"/>
      <c r="F1040" s="53"/>
      <c r="G1040" s="5"/>
    </row>
    <row r="1041" spans="2:7" ht="12" customHeight="1">
      <c r="B1041" s="2"/>
      <c r="C1041" s="31"/>
      <c r="D1041" s="31"/>
      <c r="E1041" s="31"/>
      <c r="F1041" s="53"/>
      <c r="G1041" s="5"/>
    </row>
    <row r="1042" spans="2:7" ht="12" customHeight="1">
      <c r="B1042" s="2"/>
      <c r="C1042" s="31"/>
      <c r="D1042" s="31"/>
      <c r="E1042" s="31"/>
      <c r="F1042" s="53"/>
      <c r="G1042" s="5"/>
    </row>
    <row r="1043" spans="2:7" ht="12" customHeight="1">
      <c r="B1043" s="2"/>
      <c r="C1043" s="31"/>
      <c r="D1043" s="31"/>
      <c r="E1043" s="31"/>
      <c r="F1043" s="53"/>
      <c r="G1043" s="5"/>
    </row>
    <row r="1044" spans="2:7" ht="12" customHeight="1">
      <c r="B1044" s="2"/>
      <c r="C1044" s="31"/>
      <c r="D1044" s="31"/>
      <c r="E1044" s="31"/>
      <c r="F1044" s="53"/>
      <c r="G1044" s="5"/>
    </row>
    <row r="1045" spans="2:7" ht="12" customHeight="1">
      <c r="B1045" s="2"/>
      <c r="C1045" s="31"/>
      <c r="D1045" s="31"/>
      <c r="E1045" s="31"/>
      <c r="F1045" s="53"/>
      <c r="G1045" s="5"/>
    </row>
    <row r="1046" spans="2:7" ht="12" customHeight="1">
      <c r="B1046" s="2"/>
      <c r="C1046" s="31"/>
      <c r="D1046" s="31"/>
      <c r="E1046" s="31"/>
      <c r="F1046" s="53"/>
      <c r="G1046" s="5"/>
    </row>
    <row r="1047" spans="2:7" ht="12" customHeight="1">
      <c r="B1047" s="2"/>
      <c r="C1047" s="31"/>
      <c r="D1047" s="31"/>
      <c r="E1047" s="31"/>
      <c r="F1047" s="53"/>
      <c r="G1047" s="5"/>
    </row>
    <row r="1048" spans="2:7" ht="12" customHeight="1">
      <c r="B1048" s="2"/>
      <c r="C1048" s="31"/>
      <c r="D1048" s="31"/>
      <c r="E1048" s="31"/>
      <c r="F1048" s="53"/>
      <c r="G1048" s="5"/>
    </row>
    <row r="1049" spans="2:7" ht="12" customHeight="1">
      <c r="B1049" s="2"/>
      <c r="C1049" s="31"/>
      <c r="D1049" s="31"/>
      <c r="E1049" s="31"/>
      <c r="F1049" s="53"/>
      <c r="G1049" s="5"/>
    </row>
    <row r="1050" spans="2:7" ht="12" customHeight="1">
      <c r="B1050" s="2"/>
      <c r="C1050" s="31"/>
      <c r="D1050" s="31"/>
      <c r="E1050" s="31"/>
      <c r="F1050" s="53"/>
      <c r="G1050" s="5"/>
    </row>
    <row r="1051" spans="2:7" ht="12" customHeight="1">
      <c r="B1051" s="2"/>
      <c r="C1051" s="31"/>
      <c r="D1051" s="31"/>
      <c r="E1051" s="31"/>
      <c r="F1051" s="53"/>
      <c r="G1051" s="5"/>
    </row>
    <row r="1052" spans="2:7" ht="12" customHeight="1">
      <c r="B1052" s="2"/>
      <c r="C1052" s="31"/>
      <c r="D1052" s="31"/>
      <c r="E1052" s="31"/>
      <c r="F1052" s="53"/>
      <c r="G1052" s="5"/>
    </row>
    <row r="1053" spans="2:7" ht="12" customHeight="1">
      <c r="B1053" s="2"/>
      <c r="C1053" s="31"/>
      <c r="D1053" s="31"/>
      <c r="E1053" s="31"/>
      <c r="F1053" s="53"/>
      <c r="G1053" s="5"/>
    </row>
    <row r="1054" spans="2:7" ht="12" customHeight="1">
      <c r="B1054" s="2"/>
      <c r="C1054" s="31"/>
      <c r="D1054" s="31"/>
      <c r="E1054" s="31"/>
      <c r="F1054" s="53"/>
      <c r="G1054" s="5"/>
    </row>
    <row r="1055" spans="2:7" ht="12" customHeight="1">
      <c r="B1055" s="2"/>
      <c r="C1055" s="31"/>
      <c r="D1055" s="31"/>
      <c r="E1055" s="31"/>
      <c r="F1055" s="53"/>
      <c r="G1055" s="5"/>
    </row>
    <row r="1056" spans="2:7" ht="12" customHeight="1">
      <c r="B1056" s="2"/>
      <c r="C1056" s="31"/>
      <c r="D1056" s="31"/>
      <c r="E1056" s="31"/>
      <c r="F1056" s="53"/>
      <c r="G1056" s="5"/>
    </row>
    <row r="1057" spans="2:7" ht="12" customHeight="1">
      <c r="B1057" s="2"/>
      <c r="C1057" s="31"/>
      <c r="D1057" s="31"/>
      <c r="E1057" s="31"/>
      <c r="F1057" s="53"/>
      <c r="G1057" s="5"/>
    </row>
    <row r="1058" spans="2:7" ht="12" customHeight="1">
      <c r="B1058" s="2"/>
      <c r="C1058" s="31"/>
      <c r="D1058" s="31"/>
      <c r="E1058" s="31"/>
      <c r="F1058" s="53"/>
      <c r="G1058" s="5"/>
    </row>
    <row r="1059" spans="2:7" ht="12" customHeight="1">
      <c r="B1059" s="2"/>
      <c r="C1059" s="31"/>
      <c r="D1059" s="31"/>
      <c r="E1059" s="31"/>
      <c r="F1059" s="53"/>
      <c r="G1059" s="5"/>
    </row>
    <row r="1060" spans="2:7" ht="12" customHeight="1">
      <c r="B1060" s="2"/>
      <c r="C1060" s="31"/>
      <c r="D1060" s="31"/>
      <c r="E1060" s="31"/>
      <c r="F1060" s="53"/>
      <c r="G1060" s="5"/>
    </row>
    <row r="1061" spans="2:7" ht="12" customHeight="1">
      <c r="B1061" s="2"/>
      <c r="C1061" s="31"/>
      <c r="D1061" s="31"/>
      <c r="E1061" s="31"/>
      <c r="F1061" s="53"/>
      <c r="G1061" s="5"/>
    </row>
    <row r="1062" spans="2:7" ht="12" customHeight="1">
      <c r="B1062" s="2"/>
      <c r="C1062" s="31"/>
      <c r="D1062" s="31"/>
      <c r="E1062" s="31"/>
      <c r="F1062" s="53"/>
      <c r="G1062" s="5"/>
    </row>
    <row r="1063" spans="2:7" ht="12" customHeight="1">
      <c r="B1063" s="2"/>
      <c r="C1063" s="31"/>
      <c r="D1063" s="31"/>
      <c r="E1063" s="31"/>
      <c r="F1063" s="53"/>
      <c r="G1063" s="5"/>
    </row>
    <row r="1064" spans="2:7" ht="12" customHeight="1">
      <c r="B1064" s="2"/>
      <c r="C1064" s="31"/>
      <c r="D1064" s="31"/>
      <c r="E1064" s="31"/>
      <c r="F1064" s="53"/>
      <c r="G1064" s="5"/>
    </row>
    <row r="1065" spans="2:7" ht="12" customHeight="1">
      <c r="B1065" s="2"/>
      <c r="C1065" s="31"/>
      <c r="D1065" s="31"/>
      <c r="E1065" s="31"/>
      <c r="F1065" s="53"/>
      <c r="G1065" s="5"/>
    </row>
    <row r="1066" spans="2:7" ht="12" customHeight="1">
      <c r="B1066" s="2"/>
      <c r="C1066" s="31"/>
      <c r="D1066" s="31"/>
      <c r="E1066" s="31"/>
      <c r="F1066" s="53"/>
      <c r="G1066" s="5"/>
    </row>
    <row r="1067" spans="2:7" ht="12" customHeight="1">
      <c r="B1067" s="2"/>
      <c r="C1067" s="31"/>
      <c r="D1067" s="31"/>
      <c r="E1067" s="31"/>
      <c r="F1067" s="53"/>
      <c r="G1067" s="5"/>
    </row>
    <row r="1068" spans="2:7" ht="12" customHeight="1">
      <c r="B1068" s="2"/>
      <c r="C1068" s="31"/>
      <c r="D1068" s="31"/>
      <c r="E1068" s="31"/>
      <c r="F1068" s="53"/>
      <c r="G1068" s="5"/>
    </row>
    <row r="1069" spans="2:7" ht="12" customHeight="1">
      <c r="B1069" s="2"/>
      <c r="C1069" s="31"/>
      <c r="D1069" s="31"/>
      <c r="E1069" s="31"/>
      <c r="F1069" s="53"/>
      <c r="G1069" s="5"/>
    </row>
    <row r="1070" spans="2:7" ht="12" customHeight="1">
      <c r="B1070" s="2"/>
      <c r="C1070" s="31"/>
      <c r="D1070" s="31"/>
      <c r="E1070" s="31"/>
      <c r="F1070" s="53"/>
      <c r="G1070" s="5"/>
    </row>
    <row r="1071" spans="2:7" ht="12" customHeight="1">
      <c r="B1071" s="2"/>
      <c r="C1071" s="31"/>
      <c r="D1071" s="31"/>
      <c r="E1071" s="31"/>
      <c r="F1071" s="53"/>
      <c r="G1071" s="5"/>
    </row>
    <row r="1072" spans="2:7" ht="12" customHeight="1">
      <c r="B1072" s="2"/>
      <c r="C1072" s="31"/>
      <c r="D1072" s="31"/>
      <c r="E1072" s="31"/>
      <c r="F1072" s="53"/>
      <c r="G1072" s="5"/>
    </row>
    <row r="1073" spans="2:7" ht="12" customHeight="1">
      <c r="B1073" s="2"/>
      <c r="C1073" s="31"/>
      <c r="D1073" s="31"/>
      <c r="E1073" s="31"/>
      <c r="F1073" s="53"/>
      <c r="G1073" s="5"/>
    </row>
    <row r="1074" spans="2:7" ht="12" customHeight="1">
      <c r="B1074" s="2"/>
      <c r="C1074" s="31"/>
      <c r="D1074" s="31"/>
      <c r="E1074" s="31"/>
      <c r="F1074" s="53"/>
      <c r="G1074" s="5"/>
    </row>
    <row r="1075" spans="2:7" ht="12" customHeight="1">
      <c r="B1075" s="2"/>
      <c r="C1075" s="31"/>
      <c r="D1075" s="31"/>
      <c r="E1075" s="31"/>
      <c r="F1075" s="53"/>
      <c r="G1075" s="5"/>
    </row>
    <row r="1076" spans="2:7" ht="12" customHeight="1">
      <c r="B1076" s="2"/>
      <c r="C1076" s="31"/>
      <c r="D1076" s="31"/>
      <c r="E1076" s="31"/>
      <c r="F1076" s="53"/>
      <c r="G1076" s="5"/>
    </row>
    <row r="1077" spans="2:7" ht="12" customHeight="1">
      <c r="B1077" s="2"/>
      <c r="C1077" s="31"/>
      <c r="D1077" s="31"/>
      <c r="E1077" s="31"/>
      <c r="F1077" s="53"/>
      <c r="G1077" s="5"/>
    </row>
    <row r="1078" spans="2:7" ht="12" customHeight="1">
      <c r="B1078" s="2"/>
      <c r="C1078" s="31"/>
      <c r="D1078" s="31"/>
      <c r="E1078" s="31"/>
      <c r="F1078" s="53"/>
      <c r="G1078" s="5"/>
    </row>
    <row r="1079" spans="2:7" ht="12" customHeight="1">
      <c r="B1079" s="2"/>
      <c r="C1079" s="31"/>
      <c r="D1079" s="31"/>
      <c r="E1079" s="31"/>
      <c r="F1079" s="53"/>
      <c r="G1079" s="5"/>
    </row>
    <row r="1080" spans="2:7" ht="12" customHeight="1">
      <c r="B1080" s="2"/>
      <c r="C1080" s="31"/>
      <c r="D1080" s="31"/>
      <c r="E1080" s="31"/>
      <c r="F1080" s="53"/>
      <c r="G1080" s="5"/>
    </row>
    <row r="1081" spans="2:7" ht="12" customHeight="1">
      <c r="B1081" s="2"/>
      <c r="C1081" s="31"/>
      <c r="D1081" s="31"/>
      <c r="E1081" s="31"/>
      <c r="F1081" s="53"/>
      <c r="G1081" s="5"/>
    </row>
    <row r="1082" spans="2:7" ht="12" customHeight="1">
      <c r="B1082" s="2"/>
      <c r="C1082" s="31"/>
      <c r="D1082" s="31"/>
      <c r="E1082" s="31"/>
      <c r="F1082" s="53"/>
      <c r="G1082" s="5"/>
    </row>
    <row r="1083" spans="2:7" ht="12" customHeight="1">
      <c r="B1083" s="2"/>
      <c r="C1083" s="31"/>
      <c r="D1083" s="31"/>
      <c r="E1083" s="31"/>
      <c r="F1083" s="53"/>
      <c r="G1083" s="5"/>
    </row>
    <row r="1084" spans="2:7" ht="12" customHeight="1">
      <c r="B1084" s="2"/>
      <c r="C1084" s="31"/>
      <c r="D1084" s="31"/>
      <c r="E1084" s="31"/>
      <c r="F1084" s="53"/>
      <c r="G1084" s="5"/>
    </row>
    <row r="1085" spans="2:7" ht="12" customHeight="1">
      <c r="B1085" s="2"/>
      <c r="C1085" s="31"/>
      <c r="D1085" s="31"/>
      <c r="E1085" s="31"/>
      <c r="F1085" s="53"/>
      <c r="G1085" s="5"/>
    </row>
    <row r="1086" spans="2:7" ht="12" customHeight="1">
      <c r="B1086" s="2"/>
      <c r="C1086" s="31"/>
      <c r="D1086" s="31"/>
      <c r="E1086" s="31"/>
      <c r="F1086" s="53"/>
      <c r="G1086" s="5"/>
    </row>
    <row r="1087" spans="2:7" ht="12" customHeight="1">
      <c r="B1087" s="2"/>
      <c r="C1087" s="31"/>
      <c r="D1087" s="31"/>
      <c r="E1087" s="31"/>
      <c r="F1087" s="53"/>
      <c r="G1087" s="5"/>
    </row>
    <row r="1088" spans="2:7" ht="12" customHeight="1">
      <c r="B1088" s="2"/>
      <c r="C1088" s="31"/>
      <c r="D1088" s="31"/>
      <c r="E1088" s="31"/>
      <c r="F1088" s="53"/>
      <c r="G1088" s="5"/>
    </row>
    <row r="1089" spans="2:7" ht="12" customHeight="1">
      <c r="B1089" s="2"/>
      <c r="C1089" s="31"/>
      <c r="D1089" s="31"/>
      <c r="E1089" s="31"/>
      <c r="F1089" s="53"/>
      <c r="G1089" s="5"/>
    </row>
    <row r="1090" spans="2:7" ht="12" customHeight="1">
      <c r="B1090" s="2"/>
      <c r="C1090" s="31"/>
      <c r="D1090" s="31"/>
      <c r="E1090" s="31"/>
      <c r="F1090" s="53"/>
      <c r="G1090" s="5"/>
    </row>
    <row r="1091" spans="2:7" ht="12" customHeight="1">
      <c r="B1091" s="2"/>
      <c r="C1091" s="31"/>
      <c r="D1091" s="31"/>
      <c r="E1091" s="31"/>
      <c r="F1091" s="53"/>
      <c r="G1091" s="5"/>
    </row>
    <row r="1092" spans="2:7" ht="12" customHeight="1">
      <c r="B1092" s="2"/>
      <c r="C1092" s="31"/>
      <c r="D1092" s="31"/>
      <c r="E1092" s="31"/>
      <c r="F1092" s="53"/>
      <c r="G1092" s="5"/>
    </row>
    <row r="1093" spans="2:7" ht="12" customHeight="1">
      <c r="B1093" s="2"/>
      <c r="C1093" s="31"/>
      <c r="D1093" s="31"/>
      <c r="E1093" s="31"/>
      <c r="F1093" s="53"/>
      <c r="G1093" s="5"/>
    </row>
    <row r="1094" spans="2:7" ht="12" customHeight="1">
      <c r="B1094" s="2"/>
      <c r="C1094" s="31"/>
      <c r="D1094" s="31"/>
      <c r="E1094" s="31"/>
      <c r="F1094" s="53"/>
      <c r="G1094" s="5"/>
    </row>
    <row r="1095" spans="2:7" ht="12" customHeight="1">
      <c r="B1095" s="2"/>
      <c r="C1095" s="31"/>
      <c r="D1095" s="31"/>
      <c r="E1095" s="31"/>
      <c r="F1095" s="53"/>
      <c r="G1095" s="5"/>
    </row>
    <row r="1096" spans="2:7" ht="12" customHeight="1">
      <c r="B1096" s="2"/>
      <c r="C1096" s="31"/>
      <c r="D1096" s="31"/>
      <c r="E1096" s="31"/>
      <c r="F1096" s="53"/>
      <c r="G1096" s="5"/>
    </row>
    <row r="1097" spans="2:7" ht="12" customHeight="1">
      <c r="B1097" s="2"/>
      <c r="C1097" s="31"/>
      <c r="D1097" s="31"/>
      <c r="E1097" s="31"/>
      <c r="F1097" s="53"/>
      <c r="G1097" s="5"/>
    </row>
    <row r="1098" spans="2:7" ht="12" customHeight="1">
      <c r="B1098" s="2"/>
      <c r="C1098" s="31"/>
      <c r="D1098" s="31"/>
      <c r="E1098" s="31"/>
      <c r="F1098" s="53"/>
      <c r="G1098" s="5"/>
    </row>
    <row r="1099" spans="2:7" ht="12" customHeight="1">
      <c r="B1099" s="2"/>
      <c r="C1099" s="31"/>
      <c r="D1099" s="31"/>
      <c r="E1099" s="31"/>
      <c r="F1099" s="53"/>
      <c r="G1099" s="5"/>
    </row>
    <row r="1100" spans="2:7" ht="12" customHeight="1">
      <c r="B1100" s="2"/>
      <c r="C1100" s="31"/>
      <c r="D1100" s="31"/>
      <c r="E1100" s="31"/>
      <c r="F1100" s="53"/>
      <c r="G1100" s="5"/>
    </row>
  </sheetData>
  <sheetProtection password="C5CC" sheet="1" formatColumns="0" selectLockedCells="1"/>
  <mergeCells count="1073">
    <mergeCell ref="BX15:BX17"/>
    <mergeCell ref="BX12:BX14"/>
    <mergeCell ref="BX42:BX44"/>
    <mergeCell ref="BX39:BX41"/>
    <mergeCell ref="BX36:BX38"/>
    <mergeCell ref="BX33:BX35"/>
    <mergeCell ref="BX6:BX8"/>
    <mergeCell ref="BX3:BX5"/>
    <mergeCell ref="BX27:BX29"/>
    <mergeCell ref="BX24:BX26"/>
    <mergeCell ref="BX21:BX23"/>
    <mergeCell ref="BX18:BX20"/>
    <mergeCell ref="BX72:BX74"/>
    <mergeCell ref="BX69:BX71"/>
    <mergeCell ref="BX30:BX32"/>
    <mergeCell ref="BX9:BX11"/>
    <mergeCell ref="BX60:BX62"/>
    <mergeCell ref="BX57:BX59"/>
    <mergeCell ref="BX54:BX56"/>
    <mergeCell ref="BX51:BX53"/>
    <mergeCell ref="BX48:BX50"/>
    <mergeCell ref="BX45:BX47"/>
    <mergeCell ref="BX111:BX113"/>
    <mergeCell ref="BX63:BX65"/>
    <mergeCell ref="BX96:BX98"/>
    <mergeCell ref="BX93:BX95"/>
    <mergeCell ref="BX90:BX92"/>
    <mergeCell ref="BX87:BX89"/>
    <mergeCell ref="BX84:BX86"/>
    <mergeCell ref="BX81:BX83"/>
    <mergeCell ref="BX78:BX80"/>
    <mergeCell ref="BX75:BX77"/>
    <mergeCell ref="BX129:BX131"/>
    <mergeCell ref="BX126:BX128"/>
    <mergeCell ref="BX123:BX125"/>
    <mergeCell ref="BX120:BX122"/>
    <mergeCell ref="BX117:BX119"/>
    <mergeCell ref="BX114:BX116"/>
    <mergeCell ref="BX171:BX173"/>
    <mergeCell ref="BX138:BX140"/>
    <mergeCell ref="BX141:BX143"/>
    <mergeCell ref="BX135:BX137"/>
    <mergeCell ref="BX168:BX170"/>
    <mergeCell ref="BX165:BX167"/>
    <mergeCell ref="BX162:BX164"/>
    <mergeCell ref="BX159:BX161"/>
    <mergeCell ref="BX156:BX158"/>
    <mergeCell ref="BX153:BX155"/>
    <mergeCell ref="BX189:BX191"/>
    <mergeCell ref="BX186:BX188"/>
    <mergeCell ref="BX183:BX185"/>
    <mergeCell ref="BX180:BX182"/>
    <mergeCell ref="BX177:BX179"/>
    <mergeCell ref="BX174:BX176"/>
    <mergeCell ref="E147:E149"/>
    <mergeCell ref="E150:E152"/>
    <mergeCell ref="E159:E161"/>
    <mergeCell ref="E162:E164"/>
    <mergeCell ref="E153:E155"/>
    <mergeCell ref="E156:E158"/>
    <mergeCell ref="E111:E113"/>
    <mergeCell ref="E114:E116"/>
    <mergeCell ref="E135:E137"/>
    <mergeCell ref="E138:E140"/>
    <mergeCell ref="E141:E143"/>
    <mergeCell ref="E144:E146"/>
    <mergeCell ref="E123:E125"/>
    <mergeCell ref="E126:E128"/>
    <mergeCell ref="E129:E131"/>
    <mergeCell ref="E132:E134"/>
    <mergeCell ref="E117:E119"/>
    <mergeCell ref="E120:E122"/>
    <mergeCell ref="E87:E89"/>
    <mergeCell ref="E90:E92"/>
    <mergeCell ref="E93:E95"/>
    <mergeCell ref="E96:E98"/>
    <mergeCell ref="E99:E101"/>
    <mergeCell ref="E102:E104"/>
    <mergeCell ref="E105:E107"/>
    <mergeCell ref="E108:E110"/>
    <mergeCell ref="E84:E86"/>
    <mergeCell ref="E51:E53"/>
    <mergeCell ref="E54:E56"/>
    <mergeCell ref="E57:E59"/>
    <mergeCell ref="E60:E62"/>
    <mergeCell ref="E63:E65"/>
    <mergeCell ref="E66:E68"/>
    <mergeCell ref="E78:E80"/>
    <mergeCell ref="E75:E77"/>
    <mergeCell ref="E69:E71"/>
    <mergeCell ref="E33:E35"/>
    <mergeCell ref="E36:E38"/>
    <mergeCell ref="E21:E23"/>
    <mergeCell ref="E24:E26"/>
    <mergeCell ref="E27:E29"/>
    <mergeCell ref="E81:E83"/>
    <mergeCell ref="E72:E74"/>
    <mergeCell ref="E3:E5"/>
    <mergeCell ref="E6:E8"/>
    <mergeCell ref="E9:E11"/>
    <mergeCell ref="E12:E14"/>
    <mergeCell ref="E15:E17"/>
    <mergeCell ref="E18:E20"/>
    <mergeCell ref="BZ129:BZ131"/>
    <mergeCell ref="BZ153:BZ155"/>
    <mergeCell ref="L6:L8"/>
    <mergeCell ref="M6:M8"/>
    <mergeCell ref="L9:L11"/>
    <mergeCell ref="M9:M11"/>
    <mergeCell ref="BX150:BX152"/>
    <mergeCell ref="BX147:BX149"/>
    <mergeCell ref="BX144:BX146"/>
    <mergeCell ref="BX132:BX134"/>
    <mergeCell ref="BZ156:BZ158"/>
    <mergeCell ref="BZ138:BZ140"/>
    <mergeCell ref="BZ141:BZ143"/>
    <mergeCell ref="BZ144:BZ146"/>
    <mergeCell ref="BZ147:BZ149"/>
    <mergeCell ref="BZ135:BZ137"/>
    <mergeCell ref="BZ150:BZ152"/>
    <mergeCell ref="BZ102:BZ104"/>
    <mergeCell ref="BZ105:BZ107"/>
    <mergeCell ref="BZ108:BZ110"/>
    <mergeCell ref="N3:N5"/>
    <mergeCell ref="N12:N14"/>
    <mergeCell ref="BX102:BX104"/>
    <mergeCell ref="BX99:BX101"/>
    <mergeCell ref="BX108:BX110"/>
    <mergeCell ref="BX105:BX107"/>
    <mergeCell ref="BX66:BX68"/>
    <mergeCell ref="BZ99:BZ101"/>
    <mergeCell ref="E30:E32"/>
    <mergeCell ref="BZ96:BZ98"/>
    <mergeCell ref="E45:E47"/>
    <mergeCell ref="E48:E50"/>
    <mergeCell ref="E39:E41"/>
    <mergeCell ref="E42:E44"/>
    <mergeCell ref="BZ78:BZ80"/>
    <mergeCell ref="BZ81:BZ83"/>
    <mergeCell ref="BZ84:BZ86"/>
    <mergeCell ref="BZ48:BZ50"/>
    <mergeCell ref="BZ51:BZ53"/>
    <mergeCell ref="BZ90:BZ92"/>
    <mergeCell ref="BZ111:BZ113"/>
    <mergeCell ref="BZ132:BZ134"/>
    <mergeCell ref="BZ117:BZ119"/>
    <mergeCell ref="BZ120:BZ122"/>
    <mergeCell ref="BZ123:BZ125"/>
    <mergeCell ref="BZ126:BZ128"/>
    <mergeCell ref="BZ114:BZ116"/>
    <mergeCell ref="BZ42:BZ44"/>
    <mergeCell ref="BZ45:BZ47"/>
    <mergeCell ref="BZ93:BZ95"/>
    <mergeCell ref="BZ60:BZ62"/>
    <mergeCell ref="BZ63:BZ65"/>
    <mergeCell ref="BZ66:BZ68"/>
    <mergeCell ref="BZ69:BZ71"/>
    <mergeCell ref="BZ72:BZ74"/>
    <mergeCell ref="BZ75:BZ77"/>
    <mergeCell ref="BZ87:BZ89"/>
    <mergeCell ref="BZ24:BZ26"/>
    <mergeCell ref="BZ27:BZ29"/>
    <mergeCell ref="BZ30:BZ32"/>
    <mergeCell ref="BZ33:BZ35"/>
    <mergeCell ref="BZ36:BZ38"/>
    <mergeCell ref="BZ39:BZ41"/>
    <mergeCell ref="BY156:BY158"/>
    <mergeCell ref="BZ3:BZ5"/>
    <mergeCell ref="BZ6:BZ8"/>
    <mergeCell ref="BZ9:BZ11"/>
    <mergeCell ref="BZ12:BZ14"/>
    <mergeCell ref="BZ15:BZ17"/>
    <mergeCell ref="BZ18:BZ20"/>
    <mergeCell ref="BZ21:BZ23"/>
    <mergeCell ref="BZ54:BZ56"/>
    <mergeCell ref="BZ57:BZ59"/>
    <mergeCell ref="BY138:BY140"/>
    <mergeCell ref="BY141:BY143"/>
    <mergeCell ref="BY150:BY152"/>
    <mergeCell ref="BY153:BY155"/>
    <mergeCell ref="BY144:BY146"/>
    <mergeCell ref="BY147:BY149"/>
    <mergeCell ref="BY126:BY128"/>
    <mergeCell ref="BY129:BY131"/>
    <mergeCell ref="BY132:BY134"/>
    <mergeCell ref="BY135:BY137"/>
    <mergeCell ref="BY114:BY116"/>
    <mergeCell ref="BY117:BY119"/>
    <mergeCell ref="BY120:BY122"/>
    <mergeCell ref="BY123:BY125"/>
    <mergeCell ref="BY90:BY92"/>
    <mergeCell ref="BY93:BY95"/>
    <mergeCell ref="BY96:BY98"/>
    <mergeCell ref="BY99:BY101"/>
    <mergeCell ref="BY102:BY104"/>
    <mergeCell ref="BY105:BY107"/>
    <mergeCell ref="BY60:BY62"/>
    <mergeCell ref="BY63:BY65"/>
    <mergeCell ref="BY66:BY68"/>
    <mergeCell ref="BY69:BY71"/>
    <mergeCell ref="BY108:BY110"/>
    <mergeCell ref="BY111:BY113"/>
    <mergeCell ref="BY78:BY80"/>
    <mergeCell ref="BY81:BY83"/>
    <mergeCell ref="BY84:BY86"/>
    <mergeCell ref="BY87:BY89"/>
    <mergeCell ref="BY30:BY32"/>
    <mergeCell ref="BY33:BY35"/>
    <mergeCell ref="BY72:BY74"/>
    <mergeCell ref="BY75:BY77"/>
    <mergeCell ref="BY42:BY44"/>
    <mergeCell ref="BY45:BY47"/>
    <mergeCell ref="BY48:BY50"/>
    <mergeCell ref="BY51:BY53"/>
    <mergeCell ref="BY54:BY56"/>
    <mergeCell ref="BY57:BY59"/>
    <mergeCell ref="BR183:BR185"/>
    <mergeCell ref="BR186:BR188"/>
    <mergeCell ref="BR171:BR173"/>
    <mergeCell ref="BR174:BR176"/>
    <mergeCell ref="BR177:BR179"/>
    <mergeCell ref="BR180:BR182"/>
    <mergeCell ref="BY18:BY20"/>
    <mergeCell ref="BY21:BY23"/>
    <mergeCell ref="BR165:BR167"/>
    <mergeCell ref="BR168:BR170"/>
    <mergeCell ref="BY36:BY38"/>
    <mergeCell ref="BY39:BY41"/>
    <mergeCell ref="BR147:BR149"/>
    <mergeCell ref="BR150:BR152"/>
    <mergeCell ref="BY24:BY26"/>
    <mergeCell ref="BY27:BY29"/>
    <mergeCell ref="BR153:BR155"/>
    <mergeCell ref="BR156:BR158"/>
    <mergeCell ref="BR159:BR161"/>
    <mergeCell ref="BR162:BR164"/>
    <mergeCell ref="BR189:BR191"/>
    <mergeCell ref="BY3:BY5"/>
    <mergeCell ref="BY6:BY8"/>
    <mergeCell ref="BY9:BY11"/>
    <mergeCell ref="BY12:BY14"/>
    <mergeCell ref="BY15:BY17"/>
    <mergeCell ref="BR123:BR125"/>
    <mergeCell ref="BR126:BR128"/>
    <mergeCell ref="BR129:BR131"/>
    <mergeCell ref="BR132:BR134"/>
    <mergeCell ref="BR135:BR137"/>
    <mergeCell ref="BR138:BR140"/>
    <mergeCell ref="BR93:BR95"/>
    <mergeCell ref="BR96:BR98"/>
    <mergeCell ref="BR99:BR101"/>
    <mergeCell ref="BR102:BR104"/>
    <mergeCell ref="BR141:BR143"/>
    <mergeCell ref="BR144:BR146"/>
    <mergeCell ref="BR111:BR113"/>
    <mergeCell ref="BR114:BR116"/>
    <mergeCell ref="BR117:BR119"/>
    <mergeCell ref="BR120:BR122"/>
    <mergeCell ref="BR63:BR65"/>
    <mergeCell ref="BR66:BR68"/>
    <mergeCell ref="BR105:BR107"/>
    <mergeCell ref="BR108:BR110"/>
    <mergeCell ref="BR75:BR77"/>
    <mergeCell ref="BR78:BR80"/>
    <mergeCell ref="BR81:BR83"/>
    <mergeCell ref="BR84:BR86"/>
    <mergeCell ref="BR87:BR89"/>
    <mergeCell ref="BR90:BR92"/>
    <mergeCell ref="BR21:BR23"/>
    <mergeCell ref="BR24:BR26"/>
    <mergeCell ref="BR27:BR29"/>
    <mergeCell ref="BR30:BR32"/>
    <mergeCell ref="BR69:BR71"/>
    <mergeCell ref="BR72:BR74"/>
    <mergeCell ref="BR39:BR41"/>
    <mergeCell ref="BR42:BR44"/>
    <mergeCell ref="BR45:BR47"/>
    <mergeCell ref="BR48:BR50"/>
    <mergeCell ref="BR3:BR5"/>
    <mergeCell ref="BR6:BR8"/>
    <mergeCell ref="BR9:BR11"/>
    <mergeCell ref="BR12:BR14"/>
    <mergeCell ref="BR15:BR17"/>
    <mergeCell ref="BR18:BR20"/>
    <mergeCell ref="BT189:BT191"/>
    <mergeCell ref="BU189:BU191"/>
    <mergeCell ref="BV189:BV191"/>
    <mergeCell ref="BW189:BW191"/>
    <mergeCell ref="BR33:BR35"/>
    <mergeCell ref="BR36:BR38"/>
    <mergeCell ref="BR51:BR53"/>
    <mergeCell ref="BR54:BR56"/>
    <mergeCell ref="BR57:BR59"/>
    <mergeCell ref="BR60:BR62"/>
    <mergeCell ref="BT183:BT185"/>
    <mergeCell ref="BU183:BU185"/>
    <mergeCell ref="BV183:BV185"/>
    <mergeCell ref="BW183:BW185"/>
    <mergeCell ref="BT186:BT188"/>
    <mergeCell ref="BU186:BU188"/>
    <mergeCell ref="BV186:BV188"/>
    <mergeCell ref="BW186:BW188"/>
    <mergeCell ref="BT177:BT179"/>
    <mergeCell ref="BU177:BU179"/>
    <mergeCell ref="BV177:BV179"/>
    <mergeCell ref="BW177:BW179"/>
    <mergeCell ref="BT180:BT182"/>
    <mergeCell ref="BU180:BU182"/>
    <mergeCell ref="BV180:BV182"/>
    <mergeCell ref="BW180:BW182"/>
    <mergeCell ref="BT171:BT173"/>
    <mergeCell ref="BU171:BU173"/>
    <mergeCell ref="BV171:BV173"/>
    <mergeCell ref="BW171:BW173"/>
    <mergeCell ref="BT174:BT176"/>
    <mergeCell ref="BU174:BU176"/>
    <mergeCell ref="BV174:BV176"/>
    <mergeCell ref="BW174:BW176"/>
    <mergeCell ref="BT165:BT167"/>
    <mergeCell ref="BU165:BU167"/>
    <mergeCell ref="BV165:BV167"/>
    <mergeCell ref="BW165:BW167"/>
    <mergeCell ref="BT168:BT170"/>
    <mergeCell ref="BU168:BU170"/>
    <mergeCell ref="BV168:BV170"/>
    <mergeCell ref="BW168:BW170"/>
    <mergeCell ref="BT159:BT161"/>
    <mergeCell ref="BU159:BU161"/>
    <mergeCell ref="BV159:BV161"/>
    <mergeCell ref="BW159:BW161"/>
    <mergeCell ref="BT162:BT164"/>
    <mergeCell ref="BU162:BU164"/>
    <mergeCell ref="BV162:BV164"/>
    <mergeCell ref="BW162:BW164"/>
    <mergeCell ref="BT153:BT155"/>
    <mergeCell ref="BU153:BU155"/>
    <mergeCell ref="BV153:BV155"/>
    <mergeCell ref="BW153:BW155"/>
    <mergeCell ref="BT156:BT158"/>
    <mergeCell ref="BU156:BU158"/>
    <mergeCell ref="BV156:BV158"/>
    <mergeCell ref="BW156:BW158"/>
    <mergeCell ref="BT147:BT149"/>
    <mergeCell ref="BU147:BU149"/>
    <mergeCell ref="BV147:BV149"/>
    <mergeCell ref="BW147:BW149"/>
    <mergeCell ref="BT150:BT152"/>
    <mergeCell ref="BU150:BU152"/>
    <mergeCell ref="BV150:BV152"/>
    <mergeCell ref="BW150:BW152"/>
    <mergeCell ref="BT141:BT143"/>
    <mergeCell ref="BU141:BU143"/>
    <mergeCell ref="BV141:BV143"/>
    <mergeCell ref="BW141:BW143"/>
    <mergeCell ref="BT144:BT146"/>
    <mergeCell ref="BU144:BU146"/>
    <mergeCell ref="BV144:BV146"/>
    <mergeCell ref="BW144:BW146"/>
    <mergeCell ref="BT135:BT137"/>
    <mergeCell ref="BU135:BU137"/>
    <mergeCell ref="BV135:BV137"/>
    <mergeCell ref="BW135:BW137"/>
    <mergeCell ref="BT138:BT140"/>
    <mergeCell ref="BU138:BU140"/>
    <mergeCell ref="BV138:BV140"/>
    <mergeCell ref="BW138:BW140"/>
    <mergeCell ref="BT129:BT131"/>
    <mergeCell ref="BU129:BU131"/>
    <mergeCell ref="BV129:BV131"/>
    <mergeCell ref="BW129:BW131"/>
    <mergeCell ref="BT132:BT134"/>
    <mergeCell ref="BU132:BU134"/>
    <mergeCell ref="BV132:BV134"/>
    <mergeCell ref="BW132:BW134"/>
    <mergeCell ref="BT123:BT125"/>
    <mergeCell ref="BU123:BU125"/>
    <mergeCell ref="BV123:BV125"/>
    <mergeCell ref="BW123:BW125"/>
    <mergeCell ref="BT126:BT128"/>
    <mergeCell ref="BU126:BU128"/>
    <mergeCell ref="BV126:BV128"/>
    <mergeCell ref="BW126:BW128"/>
    <mergeCell ref="BT117:BT119"/>
    <mergeCell ref="BU117:BU119"/>
    <mergeCell ref="BV117:BV119"/>
    <mergeCell ref="BW117:BW119"/>
    <mergeCell ref="BT120:BT122"/>
    <mergeCell ref="BU120:BU122"/>
    <mergeCell ref="BV120:BV122"/>
    <mergeCell ref="BW120:BW122"/>
    <mergeCell ref="BT111:BT113"/>
    <mergeCell ref="BU111:BU113"/>
    <mergeCell ref="BV111:BV113"/>
    <mergeCell ref="BW111:BW113"/>
    <mergeCell ref="BT114:BT116"/>
    <mergeCell ref="BU114:BU116"/>
    <mergeCell ref="BV114:BV116"/>
    <mergeCell ref="BW114:BW116"/>
    <mergeCell ref="BT105:BT107"/>
    <mergeCell ref="BU105:BU107"/>
    <mergeCell ref="BV105:BV107"/>
    <mergeCell ref="BW105:BW107"/>
    <mergeCell ref="BT108:BT110"/>
    <mergeCell ref="BU108:BU110"/>
    <mergeCell ref="BV108:BV110"/>
    <mergeCell ref="BW108:BW110"/>
    <mergeCell ref="BT99:BT101"/>
    <mergeCell ref="BU99:BU101"/>
    <mergeCell ref="BV99:BV101"/>
    <mergeCell ref="BW99:BW101"/>
    <mergeCell ref="BT102:BT104"/>
    <mergeCell ref="BU102:BU104"/>
    <mergeCell ref="BV102:BV104"/>
    <mergeCell ref="BW102:BW104"/>
    <mergeCell ref="BT93:BT95"/>
    <mergeCell ref="BU93:BU95"/>
    <mergeCell ref="BV93:BV95"/>
    <mergeCell ref="BW93:BW95"/>
    <mergeCell ref="BT96:BT98"/>
    <mergeCell ref="BU96:BU98"/>
    <mergeCell ref="BV96:BV98"/>
    <mergeCell ref="BW96:BW98"/>
    <mergeCell ref="BT87:BT89"/>
    <mergeCell ref="BU87:BU89"/>
    <mergeCell ref="BV87:BV89"/>
    <mergeCell ref="BW87:BW89"/>
    <mergeCell ref="BT90:BT92"/>
    <mergeCell ref="BU90:BU92"/>
    <mergeCell ref="BV90:BV92"/>
    <mergeCell ref="BW90:BW92"/>
    <mergeCell ref="BT81:BT83"/>
    <mergeCell ref="BU81:BU83"/>
    <mergeCell ref="BV81:BV83"/>
    <mergeCell ref="BW81:BW83"/>
    <mergeCell ref="BT84:BT86"/>
    <mergeCell ref="BU84:BU86"/>
    <mergeCell ref="BV84:BV86"/>
    <mergeCell ref="BW84:BW86"/>
    <mergeCell ref="BT75:BT77"/>
    <mergeCell ref="BU75:BU77"/>
    <mergeCell ref="BV75:BV77"/>
    <mergeCell ref="BW75:BW77"/>
    <mergeCell ref="BT78:BT80"/>
    <mergeCell ref="BU78:BU80"/>
    <mergeCell ref="BV78:BV80"/>
    <mergeCell ref="BW78:BW80"/>
    <mergeCell ref="BT69:BT71"/>
    <mergeCell ref="BU69:BU71"/>
    <mergeCell ref="BV69:BV71"/>
    <mergeCell ref="BW69:BW71"/>
    <mergeCell ref="BT72:BT74"/>
    <mergeCell ref="BU72:BU74"/>
    <mergeCell ref="BV72:BV74"/>
    <mergeCell ref="BW72:BW74"/>
    <mergeCell ref="BT63:BT65"/>
    <mergeCell ref="BU63:BU65"/>
    <mergeCell ref="BV63:BV65"/>
    <mergeCell ref="BW63:BW65"/>
    <mergeCell ref="BT66:BT68"/>
    <mergeCell ref="BU66:BU68"/>
    <mergeCell ref="BV66:BV68"/>
    <mergeCell ref="BW66:BW68"/>
    <mergeCell ref="BT57:BT59"/>
    <mergeCell ref="BU57:BU59"/>
    <mergeCell ref="BV57:BV59"/>
    <mergeCell ref="BW57:BW59"/>
    <mergeCell ref="BT60:BT62"/>
    <mergeCell ref="BU60:BU62"/>
    <mergeCell ref="BV60:BV62"/>
    <mergeCell ref="BW60:BW62"/>
    <mergeCell ref="BT51:BT53"/>
    <mergeCell ref="BU51:BU53"/>
    <mergeCell ref="BV51:BV53"/>
    <mergeCell ref="BW51:BW53"/>
    <mergeCell ref="BT54:BT56"/>
    <mergeCell ref="BU54:BU56"/>
    <mergeCell ref="BV54:BV56"/>
    <mergeCell ref="BW54:BW56"/>
    <mergeCell ref="BT45:BT47"/>
    <mergeCell ref="BU45:BU47"/>
    <mergeCell ref="BV45:BV47"/>
    <mergeCell ref="BW45:BW47"/>
    <mergeCell ref="BT48:BT50"/>
    <mergeCell ref="BU48:BU50"/>
    <mergeCell ref="BV48:BV50"/>
    <mergeCell ref="BW48:BW50"/>
    <mergeCell ref="BT39:BT41"/>
    <mergeCell ref="BU39:BU41"/>
    <mergeCell ref="BV39:BV41"/>
    <mergeCell ref="BW39:BW41"/>
    <mergeCell ref="BT42:BT44"/>
    <mergeCell ref="BU42:BU44"/>
    <mergeCell ref="BV42:BV44"/>
    <mergeCell ref="BW42:BW44"/>
    <mergeCell ref="BT33:BT35"/>
    <mergeCell ref="BU33:BU35"/>
    <mergeCell ref="BV33:BV35"/>
    <mergeCell ref="BW33:BW35"/>
    <mergeCell ref="BT36:BT38"/>
    <mergeCell ref="BU36:BU38"/>
    <mergeCell ref="BV36:BV38"/>
    <mergeCell ref="BW36:BW38"/>
    <mergeCell ref="BT30:BT32"/>
    <mergeCell ref="BU30:BU32"/>
    <mergeCell ref="BV30:BV32"/>
    <mergeCell ref="BW30:BW32"/>
    <mergeCell ref="BT27:BT29"/>
    <mergeCell ref="BU27:BU29"/>
    <mergeCell ref="BV27:BV29"/>
    <mergeCell ref="BW27:BW29"/>
    <mergeCell ref="BU18:BU20"/>
    <mergeCell ref="BV18:BV20"/>
    <mergeCell ref="BW18:BW20"/>
    <mergeCell ref="BU21:BU23"/>
    <mergeCell ref="BV21:BV23"/>
    <mergeCell ref="BW21:BW23"/>
    <mergeCell ref="BU24:BU26"/>
    <mergeCell ref="BV24:BV26"/>
    <mergeCell ref="BW24:BW26"/>
    <mergeCell ref="BU12:BU14"/>
    <mergeCell ref="BV12:BV14"/>
    <mergeCell ref="BW12:BW14"/>
    <mergeCell ref="BU15:BU17"/>
    <mergeCell ref="BV15:BV17"/>
    <mergeCell ref="BW15:BW17"/>
    <mergeCell ref="BS171:BS173"/>
    <mergeCell ref="BU3:BU5"/>
    <mergeCell ref="BV3:BV5"/>
    <mergeCell ref="BW3:BW5"/>
    <mergeCell ref="BU6:BU8"/>
    <mergeCell ref="BV6:BV8"/>
    <mergeCell ref="BW6:BW8"/>
    <mergeCell ref="BU9:BU11"/>
    <mergeCell ref="BV9:BV11"/>
    <mergeCell ref="BW9:BW11"/>
    <mergeCell ref="BS183:BS185"/>
    <mergeCell ref="BS189:BS191"/>
    <mergeCell ref="BT3:BT5"/>
    <mergeCell ref="BT6:BT8"/>
    <mergeCell ref="BT9:BT11"/>
    <mergeCell ref="BT12:BT14"/>
    <mergeCell ref="BT15:BT17"/>
    <mergeCell ref="BT18:BT20"/>
    <mergeCell ref="BT21:BT23"/>
    <mergeCell ref="BT24:BT26"/>
    <mergeCell ref="BS186:BS188"/>
    <mergeCell ref="BS153:BS155"/>
    <mergeCell ref="BS156:BS158"/>
    <mergeCell ref="BS159:BS161"/>
    <mergeCell ref="BS162:BS164"/>
    <mergeCell ref="BS165:BS167"/>
    <mergeCell ref="BS168:BS170"/>
    <mergeCell ref="BS174:BS176"/>
    <mergeCell ref="BS177:BS179"/>
    <mergeCell ref="BS180:BS182"/>
    <mergeCell ref="BS129:BS131"/>
    <mergeCell ref="BS132:BS134"/>
    <mergeCell ref="BS135:BS137"/>
    <mergeCell ref="BS138:BS140"/>
    <mergeCell ref="BS141:BS143"/>
    <mergeCell ref="BS144:BS146"/>
    <mergeCell ref="BS99:BS101"/>
    <mergeCell ref="BS102:BS104"/>
    <mergeCell ref="BS105:BS107"/>
    <mergeCell ref="BS108:BS110"/>
    <mergeCell ref="BS147:BS149"/>
    <mergeCell ref="BS150:BS152"/>
    <mergeCell ref="BS117:BS119"/>
    <mergeCell ref="BS120:BS122"/>
    <mergeCell ref="BS123:BS125"/>
    <mergeCell ref="BS126:BS128"/>
    <mergeCell ref="BS69:BS71"/>
    <mergeCell ref="BS72:BS74"/>
    <mergeCell ref="BS111:BS113"/>
    <mergeCell ref="BS114:BS116"/>
    <mergeCell ref="BS81:BS83"/>
    <mergeCell ref="BS84:BS86"/>
    <mergeCell ref="BS87:BS89"/>
    <mergeCell ref="BS90:BS92"/>
    <mergeCell ref="BS93:BS95"/>
    <mergeCell ref="BS96:BS98"/>
    <mergeCell ref="BS75:BS77"/>
    <mergeCell ref="BS78:BS80"/>
    <mergeCell ref="BS45:BS47"/>
    <mergeCell ref="BS48:BS50"/>
    <mergeCell ref="BS51:BS53"/>
    <mergeCell ref="BS54:BS56"/>
    <mergeCell ref="BS57:BS59"/>
    <mergeCell ref="BS60:BS62"/>
    <mergeCell ref="BS63:BS65"/>
    <mergeCell ref="BS66:BS68"/>
    <mergeCell ref="N156:N158"/>
    <mergeCell ref="O156:O158"/>
    <mergeCell ref="N144:N146"/>
    <mergeCell ref="O144:O146"/>
    <mergeCell ref="N132:N134"/>
    <mergeCell ref="O132:O134"/>
    <mergeCell ref="BS3:BS5"/>
    <mergeCell ref="BS6:BS8"/>
    <mergeCell ref="BS9:BS11"/>
    <mergeCell ref="BS12:BS14"/>
    <mergeCell ref="BS39:BS41"/>
    <mergeCell ref="BS42:BS44"/>
    <mergeCell ref="BS27:BS29"/>
    <mergeCell ref="BS30:BS32"/>
    <mergeCell ref="BS33:BS35"/>
    <mergeCell ref="BS36:BS38"/>
    <mergeCell ref="N153:N155"/>
    <mergeCell ref="O153:O155"/>
    <mergeCell ref="L150:L152"/>
    <mergeCell ref="M150:M152"/>
    <mergeCell ref="BS15:BS17"/>
    <mergeCell ref="BS18:BS20"/>
    <mergeCell ref="BS21:BS23"/>
    <mergeCell ref="BS24:BS26"/>
    <mergeCell ref="N120:N122"/>
    <mergeCell ref="O120:O122"/>
    <mergeCell ref="L147:L149"/>
    <mergeCell ref="M147:M149"/>
    <mergeCell ref="N147:N149"/>
    <mergeCell ref="O147:O149"/>
    <mergeCell ref="L156:L158"/>
    <mergeCell ref="M156:M158"/>
    <mergeCell ref="N150:N152"/>
    <mergeCell ref="O150:O152"/>
    <mergeCell ref="L153:L155"/>
    <mergeCell ref="M153:M155"/>
    <mergeCell ref="L144:L146"/>
    <mergeCell ref="M144:M146"/>
    <mergeCell ref="N138:N140"/>
    <mergeCell ref="O138:O140"/>
    <mergeCell ref="L141:L143"/>
    <mergeCell ref="M141:M143"/>
    <mergeCell ref="N141:N143"/>
    <mergeCell ref="O141:O143"/>
    <mergeCell ref="L138:L140"/>
    <mergeCell ref="M138:M140"/>
    <mergeCell ref="N129:N131"/>
    <mergeCell ref="O129:O131"/>
    <mergeCell ref="L126:L128"/>
    <mergeCell ref="M126:M128"/>
    <mergeCell ref="L135:L137"/>
    <mergeCell ref="M135:M137"/>
    <mergeCell ref="N135:N137"/>
    <mergeCell ref="O135:O137"/>
    <mergeCell ref="L123:L125"/>
    <mergeCell ref="M123:M125"/>
    <mergeCell ref="N123:N125"/>
    <mergeCell ref="O123:O125"/>
    <mergeCell ref="L132:L134"/>
    <mergeCell ref="M132:M134"/>
    <mergeCell ref="N126:N128"/>
    <mergeCell ref="O126:O128"/>
    <mergeCell ref="L129:L131"/>
    <mergeCell ref="M129:M131"/>
    <mergeCell ref="L120:L122"/>
    <mergeCell ref="M120:M122"/>
    <mergeCell ref="N114:N116"/>
    <mergeCell ref="O114:O116"/>
    <mergeCell ref="L117:L119"/>
    <mergeCell ref="M117:M119"/>
    <mergeCell ref="N117:N119"/>
    <mergeCell ref="O117:O119"/>
    <mergeCell ref="L114:L116"/>
    <mergeCell ref="M114:M116"/>
    <mergeCell ref="N108:N110"/>
    <mergeCell ref="O108:O110"/>
    <mergeCell ref="L111:L113"/>
    <mergeCell ref="M111:M113"/>
    <mergeCell ref="N111:N113"/>
    <mergeCell ref="O111:O113"/>
    <mergeCell ref="L108:L110"/>
    <mergeCell ref="M108:M110"/>
    <mergeCell ref="N102:N104"/>
    <mergeCell ref="O102:O104"/>
    <mergeCell ref="L105:L107"/>
    <mergeCell ref="M105:M107"/>
    <mergeCell ref="N105:N107"/>
    <mergeCell ref="O105:O107"/>
    <mergeCell ref="L102:L104"/>
    <mergeCell ref="M102:M104"/>
    <mergeCell ref="N96:N98"/>
    <mergeCell ref="O96:O98"/>
    <mergeCell ref="L99:L101"/>
    <mergeCell ref="M99:M101"/>
    <mergeCell ref="N99:N101"/>
    <mergeCell ref="O99:O101"/>
    <mergeCell ref="L96:L98"/>
    <mergeCell ref="M96:M98"/>
    <mergeCell ref="N90:N92"/>
    <mergeCell ref="O90:O92"/>
    <mergeCell ref="L93:L95"/>
    <mergeCell ref="M93:M95"/>
    <mergeCell ref="N93:N95"/>
    <mergeCell ref="O93:O95"/>
    <mergeCell ref="L90:L92"/>
    <mergeCell ref="M90:M92"/>
    <mergeCell ref="N84:N86"/>
    <mergeCell ref="O84:O86"/>
    <mergeCell ref="L87:L89"/>
    <mergeCell ref="M87:M89"/>
    <mergeCell ref="N87:N89"/>
    <mergeCell ref="O87:O89"/>
    <mergeCell ref="L84:L86"/>
    <mergeCell ref="M84:M86"/>
    <mergeCell ref="N78:N80"/>
    <mergeCell ref="O78:O80"/>
    <mergeCell ref="L81:L83"/>
    <mergeCell ref="M81:M83"/>
    <mergeCell ref="N81:N83"/>
    <mergeCell ref="O81:O83"/>
    <mergeCell ref="L78:L80"/>
    <mergeCell ref="M78:M80"/>
    <mergeCell ref="N72:N74"/>
    <mergeCell ref="O72:O74"/>
    <mergeCell ref="L75:L77"/>
    <mergeCell ref="M75:M77"/>
    <mergeCell ref="N75:N77"/>
    <mergeCell ref="O75:O77"/>
    <mergeCell ref="L72:L74"/>
    <mergeCell ref="M72:M74"/>
    <mergeCell ref="N66:N68"/>
    <mergeCell ref="O66:O68"/>
    <mergeCell ref="L69:L71"/>
    <mergeCell ref="M69:M71"/>
    <mergeCell ref="N69:N71"/>
    <mergeCell ref="O69:O71"/>
    <mergeCell ref="L66:L68"/>
    <mergeCell ref="M66:M68"/>
    <mergeCell ref="N60:N62"/>
    <mergeCell ref="O60:O62"/>
    <mergeCell ref="L63:L65"/>
    <mergeCell ref="M63:M65"/>
    <mergeCell ref="N63:N65"/>
    <mergeCell ref="O63:O65"/>
    <mergeCell ref="L60:L62"/>
    <mergeCell ref="M60:M62"/>
    <mergeCell ref="N54:N56"/>
    <mergeCell ref="O54:O56"/>
    <mergeCell ref="L57:L59"/>
    <mergeCell ref="M57:M59"/>
    <mergeCell ref="N57:N59"/>
    <mergeCell ref="O57:O59"/>
    <mergeCell ref="L54:L56"/>
    <mergeCell ref="M54:M56"/>
    <mergeCell ref="N48:N50"/>
    <mergeCell ref="O48:O50"/>
    <mergeCell ref="L51:L53"/>
    <mergeCell ref="M51:M53"/>
    <mergeCell ref="N51:N53"/>
    <mergeCell ref="O51:O53"/>
    <mergeCell ref="L48:L50"/>
    <mergeCell ref="M48:M50"/>
    <mergeCell ref="N42:N44"/>
    <mergeCell ref="O42:O44"/>
    <mergeCell ref="L45:L47"/>
    <mergeCell ref="M45:M47"/>
    <mergeCell ref="N45:N47"/>
    <mergeCell ref="O45:O47"/>
    <mergeCell ref="L42:L44"/>
    <mergeCell ref="M42:M44"/>
    <mergeCell ref="N36:N38"/>
    <mergeCell ref="O36:O38"/>
    <mergeCell ref="L39:L41"/>
    <mergeCell ref="M39:M41"/>
    <mergeCell ref="N39:N41"/>
    <mergeCell ref="O39:O41"/>
    <mergeCell ref="L36:L38"/>
    <mergeCell ref="M36:M38"/>
    <mergeCell ref="N30:N32"/>
    <mergeCell ref="O30:O32"/>
    <mergeCell ref="L33:L35"/>
    <mergeCell ref="M33:M35"/>
    <mergeCell ref="N33:N35"/>
    <mergeCell ref="O33:O35"/>
    <mergeCell ref="L30:L32"/>
    <mergeCell ref="M30:M32"/>
    <mergeCell ref="N24:N26"/>
    <mergeCell ref="O24:O26"/>
    <mergeCell ref="L27:L29"/>
    <mergeCell ref="M27:M29"/>
    <mergeCell ref="N27:N29"/>
    <mergeCell ref="O27:O29"/>
    <mergeCell ref="L24:L26"/>
    <mergeCell ref="M24:M26"/>
    <mergeCell ref="N18:N20"/>
    <mergeCell ref="O18:O20"/>
    <mergeCell ref="L21:L23"/>
    <mergeCell ref="M21:M23"/>
    <mergeCell ref="N21:N23"/>
    <mergeCell ref="O21:O23"/>
    <mergeCell ref="L18:L20"/>
    <mergeCell ref="M18:M20"/>
    <mergeCell ref="O12:O14"/>
    <mergeCell ref="L15:L17"/>
    <mergeCell ref="M15:M17"/>
    <mergeCell ref="N15:N17"/>
    <mergeCell ref="O15:O17"/>
    <mergeCell ref="L12:L14"/>
    <mergeCell ref="M12:M14"/>
    <mergeCell ref="N9:N11"/>
    <mergeCell ref="N6:N8"/>
    <mergeCell ref="O3:O5"/>
    <mergeCell ref="AG1:AH1"/>
    <mergeCell ref="L3:L5"/>
    <mergeCell ref="M3:M5"/>
    <mergeCell ref="K1:Q1"/>
    <mergeCell ref="AP3:AP5"/>
    <mergeCell ref="AP6:AP8"/>
    <mergeCell ref="AA1:AB1"/>
    <mergeCell ref="AD1:AE1"/>
    <mergeCell ref="O6:O8"/>
    <mergeCell ref="O9:O11"/>
    <mergeCell ref="AP39:AP41"/>
    <mergeCell ref="AP42:AP44"/>
    <mergeCell ref="AP15:AP17"/>
    <mergeCell ref="AP18:AP20"/>
    <mergeCell ref="AP21:AP23"/>
    <mergeCell ref="AP24:AP26"/>
    <mergeCell ref="AP27:AP29"/>
    <mergeCell ref="AP30:AP32"/>
    <mergeCell ref="AP33:AP35"/>
    <mergeCell ref="AP36:AP38"/>
    <mergeCell ref="AP12:AP14"/>
    <mergeCell ref="AP9:AP11"/>
    <mergeCell ref="AP63:AP65"/>
    <mergeCell ref="AP66:AP68"/>
    <mergeCell ref="AP69:AP71"/>
    <mergeCell ref="AP72:AP74"/>
    <mergeCell ref="AP45:AP47"/>
    <mergeCell ref="AP48:AP50"/>
    <mergeCell ref="AP132:AP134"/>
    <mergeCell ref="AP135:AP137"/>
    <mergeCell ref="AP75:AP77"/>
    <mergeCell ref="AP78:AP80"/>
    <mergeCell ref="AP81:AP83"/>
    <mergeCell ref="AP84:AP86"/>
    <mergeCell ref="AP87:AP89"/>
    <mergeCell ref="AP90:AP92"/>
    <mergeCell ref="AP93:AP95"/>
    <mergeCell ref="AP96:AP98"/>
    <mergeCell ref="AP105:AP107"/>
    <mergeCell ref="AP108:AP110"/>
    <mergeCell ref="AP111:AP113"/>
    <mergeCell ref="AP114:AP116"/>
    <mergeCell ref="AP117:AP119"/>
    <mergeCell ref="AP138:AP140"/>
    <mergeCell ref="AP120:AP122"/>
    <mergeCell ref="AP123:AP125"/>
    <mergeCell ref="AP126:AP128"/>
    <mergeCell ref="AP129:AP131"/>
    <mergeCell ref="AS3:AS5"/>
    <mergeCell ref="AS6:AS8"/>
    <mergeCell ref="AS9:AS11"/>
    <mergeCell ref="AS12:AS14"/>
    <mergeCell ref="AP99:AP101"/>
    <mergeCell ref="AP102:AP104"/>
    <mergeCell ref="AP51:AP53"/>
    <mergeCell ref="AP54:AP56"/>
    <mergeCell ref="AP57:AP59"/>
    <mergeCell ref="AP60:AP62"/>
    <mergeCell ref="AP156:AP158"/>
    <mergeCell ref="AP144:AP146"/>
    <mergeCell ref="AP147:AP149"/>
    <mergeCell ref="AP150:AP152"/>
    <mergeCell ref="AP153:AP155"/>
    <mergeCell ref="AP141:AP143"/>
    <mergeCell ref="AS57:AS59"/>
    <mergeCell ref="AS60:AS62"/>
    <mergeCell ref="AS15:AS17"/>
    <mergeCell ref="AS18:AS20"/>
    <mergeCell ref="AS21:AS23"/>
    <mergeCell ref="AS24:AS26"/>
    <mergeCell ref="AS27:AS29"/>
    <mergeCell ref="AS30:AS32"/>
    <mergeCell ref="AS33:AS35"/>
    <mergeCell ref="AS36:AS38"/>
    <mergeCell ref="AS39:AS41"/>
    <mergeCell ref="AS42:AS44"/>
    <mergeCell ref="AS45:AS47"/>
    <mergeCell ref="AS48:AS50"/>
    <mergeCell ref="AS51:AS53"/>
    <mergeCell ref="AS54:AS56"/>
    <mergeCell ref="AS105:AS107"/>
    <mergeCell ref="AS108:AS110"/>
    <mergeCell ref="AS63:AS65"/>
    <mergeCell ref="AS66:AS68"/>
    <mergeCell ref="AS69:AS71"/>
    <mergeCell ref="AS72:AS74"/>
    <mergeCell ref="AS75:AS77"/>
    <mergeCell ref="AS78:AS80"/>
    <mergeCell ref="AS81:AS83"/>
    <mergeCell ref="AS84:AS86"/>
    <mergeCell ref="AS87:AS89"/>
    <mergeCell ref="AS90:AS92"/>
    <mergeCell ref="AS93:AS95"/>
    <mergeCell ref="AS96:AS98"/>
    <mergeCell ref="AS99:AS101"/>
    <mergeCell ref="AS102:AS104"/>
    <mergeCell ref="AS153:AS155"/>
    <mergeCell ref="AS156:AS158"/>
    <mergeCell ref="AS111:AS113"/>
    <mergeCell ref="AS114:AS116"/>
    <mergeCell ref="AS117:AS119"/>
    <mergeCell ref="AS120:AS122"/>
    <mergeCell ref="AS123:AS125"/>
    <mergeCell ref="AS126:AS128"/>
    <mergeCell ref="AS129:AS131"/>
    <mergeCell ref="AS132:AS134"/>
    <mergeCell ref="AS135:AS137"/>
    <mergeCell ref="AS138:AS140"/>
    <mergeCell ref="AS141:AS143"/>
    <mergeCell ref="AS144:AS146"/>
    <mergeCell ref="AS147:AS149"/>
    <mergeCell ref="AS150:AS152"/>
    <mergeCell ref="AX45:AX47"/>
    <mergeCell ref="AX48:AX50"/>
    <mergeCell ref="AX3:AX5"/>
    <mergeCell ref="AX6:AX8"/>
    <mergeCell ref="AX9:AX11"/>
    <mergeCell ref="AX12:AX14"/>
    <mergeCell ref="AX15:AX17"/>
    <mergeCell ref="AX18:AX20"/>
    <mergeCell ref="AX21:AX23"/>
    <mergeCell ref="AX24:AX26"/>
    <mergeCell ref="AX27:AX29"/>
    <mergeCell ref="AX30:AX32"/>
    <mergeCell ref="AX33:AX35"/>
    <mergeCell ref="AX36:AX38"/>
    <mergeCell ref="AX39:AX41"/>
    <mergeCell ref="AX42:AX44"/>
    <mergeCell ref="AX93:AX95"/>
    <mergeCell ref="AX96:AX98"/>
    <mergeCell ref="AX51:AX53"/>
    <mergeCell ref="AX54:AX56"/>
    <mergeCell ref="AX57:AX59"/>
    <mergeCell ref="AX60:AX62"/>
    <mergeCell ref="AX63:AX65"/>
    <mergeCell ref="AX66:AX68"/>
    <mergeCell ref="AX69:AX71"/>
    <mergeCell ref="AX72:AX74"/>
    <mergeCell ref="AX75:AX77"/>
    <mergeCell ref="AX78:AX80"/>
    <mergeCell ref="AX81:AX83"/>
    <mergeCell ref="AX84:AX86"/>
    <mergeCell ref="AX87:AX89"/>
    <mergeCell ref="AX90:AX92"/>
    <mergeCell ref="AX147:AX149"/>
    <mergeCell ref="AX150:AX152"/>
    <mergeCell ref="AX99:AX101"/>
    <mergeCell ref="AX102:AX104"/>
    <mergeCell ref="AX105:AX107"/>
    <mergeCell ref="AX108:AX110"/>
    <mergeCell ref="AX111:AX113"/>
    <mergeCell ref="AX114:AX116"/>
    <mergeCell ref="AX117:AX119"/>
    <mergeCell ref="AX120:AX122"/>
    <mergeCell ref="AX123:AX125"/>
    <mergeCell ref="AX126:AX128"/>
    <mergeCell ref="AX129:AX131"/>
    <mergeCell ref="AX132:AX134"/>
    <mergeCell ref="AX153:AX155"/>
    <mergeCell ref="AX156:AX158"/>
    <mergeCell ref="AX135:AX137"/>
    <mergeCell ref="AX138:AX140"/>
    <mergeCell ref="AX141:AX143"/>
    <mergeCell ref="AX144:AX146"/>
    <mergeCell ref="AU15:AU17"/>
    <mergeCell ref="AU18:AU20"/>
    <mergeCell ref="AU21:AU23"/>
    <mergeCell ref="AU24:AU26"/>
    <mergeCell ref="AU39:AU41"/>
    <mergeCell ref="AU42:AU44"/>
    <mergeCell ref="AU27:AU29"/>
    <mergeCell ref="AU30:AU32"/>
    <mergeCell ref="AU33:AU35"/>
    <mergeCell ref="AU36:AU38"/>
    <mergeCell ref="AU45:AU47"/>
    <mergeCell ref="AU48:AU50"/>
    <mergeCell ref="AU75:AU77"/>
    <mergeCell ref="AU78:AU80"/>
    <mergeCell ref="AU57:AU59"/>
    <mergeCell ref="AU60:AU62"/>
    <mergeCell ref="AU51:AU53"/>
    <mergeCell ref="AU54:AU56"/>
    <mergeCell ref="AU81:AU83"/>
    <mergeCell ref="AU84:AU86"/>
    <mergeCell ref="AU63:AU65"/>
    <mergeCell ref="AU66:AU68"/>
    <mergeCell ref="AU69:AU71"/>
    <mergeCell ref="AU72:AU74"/>
    <mergeCell ref="AU132:AU134"/>
    <mergeCell ref="AU156:AU158"/>
    <mergeCell ref="AU135:AU137"/>
    <mergeCell ref="AU138:AU140"/>
    <mergeCell ref="AU141:AU143"/>
    <mergeCell ref="AU144:AU146"/>
    <mergeCell ref="AU147:AU149"/>
    <mergeCell ref="AU150:AU152"/>
    <mergeCell ref="AU153:AU155"/>
    <mergeCell ref="AU126:AU128"/>
    <mergeCell ref="AU129:AU131"/>
    <mergeCell ref="AU117:AU119"/>
    <mergeCell ref="AU120:AU122"/>
    <mergeCell ref="AU99:AU101"/>
    <mergeCell ref="AU102:AU104"/>
    <mergeCell ref="AU105:AU107"/>
    <mergeCell ref="AU108:AU110"/>
    <mergeCell ref="AU111:AU113"/>
    <mergeCell ref="AU114:AU116"/>
    <mergeCell ref="CM3:CM5"/>
    <mergeCell ref="CM6:CM8"/>
    <mergeCell ref="CM9:CM11"/>
    <mergeCell ref="CM12:CM14"/>
    <mergeCell ref="F1:G1"/>
    <mergeCell ref="AU123:AU125"/>
    <mergeCell ref="AU87:AU89"/>
    <mergeCell ref="AU90:AU92"/>
    <mergeCell ref="AU93:AU95"/>
    <mergeCell ref="AU96:AU98"/>
    <mergeCell ref="CM18:CM20"/>
    <mergeCell ref="CM21:CM23"/>
    <mergeCell ref="CM24:CM26"/>
    <mergeCell ref="CM27:CM29"/>
    <mergeCell ref="CM15:CM17"/>
    <mergeCell ref="H1:J1"/>
    <mergeCell ref="AU3:AU5"/>
    <mergeCell ref="AU6:AU8"/>
    <mergeCell ref="AU9:AU11"/>
    <mergeCell ref="AU12:AU14"/>
    <mergeCell ref="CM42:CM44"/>
    <mergeCell ref="CM45:CM47"/>
    <mergeCell ref="CM48:CM50"/>
    <mergeCell ref="CM51:CM53"/>
    <mergeCell ref="CM30:CM32"/>
    <mergeCell ref="CM33:CM35"/>
    <mergeCell ref="CM36:CM38"/>
    <mergeCell ref="CM39:CM41"/>
    <mergeCell ref="CM66:CM68"/>
    <mergeCell ref="CM69:CM71"/>
    <mergeCell ref="CM72:CM74"/>
    <mergeCell ref="CM75:CM77"/>
    <mergeCell ref="CM54:CM56"/>
    <mergeCell ref="CM57:CM59"/>
    <mergeCell ref="CM60:CM62"/>
    <mergeCell ref="CM63:CM65"/>
    <mergeCell ref="CM90:CM92"/>
    <mergeCell ref="CM93:CM95"/>
    <mergeCell ref="CM96:CM98"/>
    <mergeCell ref="CM99:CM101"/>
    <mergeCell ref="CM78:CM80"/>
    <mergeCell ref="CM81:CM83"/>
    <mergeCell ref="CM84:CM86"/>
    <mergeCell ref="CM87:CM89"/>
    <mergeCell ref="CM102:CM104"/>
    <mergeCell ref="CM105:CM107"/>
    <mergeCell ref="CM141:CM143"/>
    <mergeCell ref="CM108:CM110"/>
    <mergeCell ref="CM111:CM113"/>
    <mergeCell ref="CM114:CM116"/>
    <mergeCell ref="CM117:CM119"/>
    <mergeCell ref="CM120:CM122"/>
    <mergeCell ref="CM123:CM125"/>
    <mergeCell ref="CM156:CM158"/>
    <mergeCell ref="CM126:CM128"/>
    <mergeCell ref="CM129:CM131"/>
    <mergeCell ref="CM132:CM134"/>
    <mergeCell ref="CM135:CM137"/>
    <mergeCell ref="CM138:CM140"/>
    <mergeCell ref="CM144:CM146"/>
    <mergeCell ref="CM147:CM149"/>
    <mergeCell ref="CM150:CM152"/>
    <mergeCell ref="CM153:CM155"/>
  </mergeCells>
  <conditionalFormatting sqref="H154 H10 H16 H22 H61 H67 H73 H79 H136 H142 H148 H4 H49 H82 H88 H94 H100 H106 H112 H118 H124 H130 H55 H40 H46 H28 H34">
    <cfRule type="expression" priority="417" dxfId="83" stopIfTrue="1">
      <formula>$A$2+3&gt;ROW()</formula>
    </cfRule>
  </conditionalFormatting>
  <conditionalFormatting sqref="B3:B158">
    <cfRule type="cellIs" priority="418" dxfId="84" operator="lessThanOrEqual" stopIfTrue="1">
      <formula>$A$3</formula>
    </cfRule>
    <cfRule type="cellIs" priority="419" dxfId="80" operator="greaterThan" stopIfTrue="1">
      <formula>$A$3</formula>
    </cfRule>
  </conditionalFormatting>
  <conditionalFormatting sqref="C49 H78 C19:D19 C55 C61 C67 C73 C57 C75 C85:E85 C91:E91 C97:E97 C103:E103 C109:E109 C115:E115 C121:E121 C127:E127 C133:E133 C139:E139 C145:E145 C151:E151 C157:E157 C63 C69 G151:K151 H70 C81:E81 C87:E87 C93:E93 C99:E99 C105:E105 C111:E111 C117:E117 C123:E123 C129:E129 C135:E135 C141:E141 C147:E147 C153:E153 I163 I165 I169 I171 I175 I177 I181 I183 I187 I189 I193 G3:J3 G153:J153 I155 G157:K157 I159 H72 E84 E90 E96 E102 E108 E114 E120 E126 E132 E138 E144 E150 E156 E159 E162 I161 I167 I173 I179 I185 I191 G121:K121 G127:K127 G133:K133 G139:K139 G5 G11 G17 G23 G29 G35 G41 G47 G53 G59 G65 G71 G77 G83 G89 G95 G101 G107 G113 G119 G125 G131 G137 G143 G149 G155 I5 G9:I9 K13 I11 G15:I15 K19 I17 G21:I21 K25 I23 G45:J45 I29 I35 I41 C43:E43 I47 K55 I57 I53 K61 I63 I59 K67 I69 I65 K73 K79 I71 D70:E70 K49 I77 D78:E78 G81:J81 I83 G85:K85 G87:J87 I89 G91:K91 G93:J93 I95 G97:K97 G99:J99 I101 G103:K103 G105:J105 I107 G109:K109 G111:J111 I113 G115:K115 G117:J117 I119:I121 G123:J123 I124:I127 G129:J129 I130:I133 G135:J135 I136:I139 G141:J141 I143 G145:K145 G147:J147 I149 C51 D48:E48 D52:E52 D54:E54 D60:E60 D66:E66 D72:E72 D58:E58 D64:E64 G73 G69 G67 G63 G61 G57 G55 G51 G49 I75 H48 H52 H54 H58 H60 H64 H66 C79 D76:E76 G79 G75 J4:J26 H76 C3:E3 C13:D13 C9:E9 C15:E15 C21:E21 C25:D25 C7:D7 C27:E27 C31:E31 C33:E33 C39:E39 C45:E45 C37:E37 G27:J27 G31:K31 G33:J33 G37:K37 G39:J39 G43:K43 G25:I25 G19:I19 G13:I13 G7:I7 K7 I49 I79 I73 I67 I61 I55 I51 J48:J80">
    <cfRule type="expression" priority="420" dxfId="85" stopIfTrue="1">
      <formula>$A$2+3&gt;ROW()</formula>
    </cfRule>
  </conditionalFormatting>
  <conditionalFormatting sqref="C30:E30 C34:E34 J30 J36 J42 C78 D75:E75 G78 C10:D10 C40:E40 C6:E6 C22:D22 J84 J90 J96 J102 J108 J114 G4 J120 J126 J132 J138 J144 J150 J156 C46:E46 C36:E36 G42:H42 G30:H30 J28 J34 J40 J46 C4:D4 C24:E24 C12:E12 C18:E18 C28:D28 J82 J88 J94 J100 J106 J112 J118 J124 J130 J136 J142 J148 J154 G36:H36 D49 C48 H75 C16:D16 C54 C60 C66 C72 C58 C76 C84:E84 C90:E90 C96:E96 C102:E102 C108:E108 C114:E114 C120:E120 C126:E126 C132:E132 C138:E138 C144:E144 C150:E150 C156:E156 C64 C70 G140 H63 C82:E82 C88:E88 C94:E94 C100:E100 C106:E106 C112:E112 C118:E118 C124:E124 C130:E130 C136:E136 C142:E142 C148:E148 C154:E154 G146 G152 G158 G156:H156 H69 E85 E91 E97 E103 E109 E115 E121 E127 E133 E139 E145 E151 E157 E160 E163 G6:H6 G10 G12:H12 G16 G18:H18 G22 G24:H24 G28 G34 G40 C42:E42 G46 G54 G52 G60 G58 G66 G64 G72 G70 D69:E69 G76 D79:E79 G82 G84:H84 G88 G90:H90 G94 G96:H96 G100 G102:H102 G106 G108:H108 G112 G114:H114 G118 G120:H120 G124 G126:H126 G130 G132:H132 G136 G138:H138 G142 G144:H144 G148 G150:H150 G154 G8 G14 G20 G26 G32 G38 G44 G50 G56 G62 G68 G74 G80 G86 G92 G98 G104 G110 G116 G122 G128 G134 C52 D51:E51 D55:E55 D61:E61 D67:E67 D73:E73 D57:E57 D63:E63 G48 H51 H57">
    <cfRule type="expression" priority="421" dxfId="86" stopIfTrue="1">
      <formula>$A$2+3&gt;ROW()</formula>
    </cfRule>
  </conditionalFormatting>
  <conditionalFormatting sqref="H80 C17:D17 C59 C65 C71 G131:J131 H68 C83:E83 C89:E89 C95:E95 C101:E101 C107:E107 C113:E113 C119:E119 C125:E125 C131:E131 C137:E137 C143:E143 C149:E149 C155:E155 I161 I167 I173 I179 I185 I191 G11:I11 G137:J137 G143:J143 G149:J149 G155:J155 H74 E86 E92 E98 E104 E110 E116 E122 E128 E134 E140 E146 E152 E158 E161 E164 I122 I128 I134 G17:I17 G23:I23 G41:J41 C47:E47 I65 I71 I53 D74:E74 D80:E80 G83:J83 G89:J89 G95:J95 G101:J101 G107:J107 G113:J113 G119:J119 G125:J125 C53 D50 D56:E56 D62:E62 D68:E68 G71 G65 G59 G53 I77 H50 H56 H62 C77 G77 G5:I5 C11:D11 C23:D23 C5:D5 C29:D29 C35:E35 C41:E41 G47:J47 G29:J29 G35:J35 I59">
    <cfRule type="expression" priority="422" dxfId="87" stopIfTrue="1">
      <formula>$A$2+3&gt;ROW()</formula>
    </cfRule>
  </conditionalFormatting>
  <conditionalFormatting sqref="I4 I160 I162 I166 I168 I172 I174 I178 I180 I184 I186 I190 I192 I164 I170 I176 I182 I188 I194 I6 I8 I10 I12 I14 I16 I18 I20 I22 I24 I26 I28 I30 I32 I34 I36 I38 I40 I42 I44 I46 I48 I50 I52 I54 I56 I58 I60 I62 I64 I66 I68 I70 I72 I74 I76 I78 I80 I82 I84 I86 I88 I90 I92 I94 I96 I98 I100 I102 I104 I106 I108 I110 I112 I114 I116 I118 I120:I124 I126:I130 I132:I136 I138:I140 I142 I144 I146 I148 I150 I152 I154 I156 I158">
    <cfRule type="expression" priority="423" dxfId="76" stopIfTrue="1">
      <formula>$A$2+3&gt;ROW()</formula>
    </cfRule>
  </conditionalFormatting>
  <conditionalFormatting sqref="P10 P16 P22 P28 P34 P40 P46 P52 P58 P64 P70 P76 P82 P88 P94 P100 P106 P112 P118 P124 P130 P136 P142 P148 P154 P12 P18 P24 P30 P36 P42 P48 P54 P60 P66 P72 P78 P84 P90 P96 P102 P108 P114 P120 P126 P132 P138 P144 P150 P156 P4 P6 K4 K6 K10 K16 K22 K28 K34 K40 K46 K52 K58 K64 K70 K76 K82 K88 K94 K100 K106 K112 K118 K124 K130 K136 K142 K148 K154 K12 K18 K24 K30 K36 K42 K48 K54 K60 K66 K72 K78 K84 K90 K96 K102 K108 K114 K120 K126 K132 K138 K144 K150 K156">
    <cfRule type="expression" priority="424" dxfId="86" stopIfTrue="1">
      <formula>$A$2+3&gt;ROW()</formula>
    </cfRule>
  </conditionalFormatting>
  <conditionalFormatting sqref="P20 P26 P32 P38 P44 P50 P56 P62 P68 P74 P80 P86 P92 P98 P104 P110 P116 P122 P128 P134 P140 P146 P152 P158 P8 P14 K158 K8 I14 I20 I26 I32 I38 I44 I50 K14 K20 K26 K32 K38 K44 K50 K56 K62 K68 K74 K80 K86 K92 K98 K104 K110 K116 K122 K128 K134 K140 K146 K152 I8 I62 I68 I74 I80 I86 I92 I98 I56 I110 I116 I122 I128 I134 I140 I146 I104 I158 I164 I170 I176 I182 I188 I194 I152 I119 I125 I131 I137">
    <cfRule type="expression" priority="425" dxfId="88" stopIfTrue="1">
      <formula>$A$2+3&gt;ROW()</formula>
    </cfRule>
  </conditionalFormatting>
  <conditionalFormatting sqref="C38:E38 G32:H32 G38:H38 G44:H44 J32 J38 J44 C80 G80 C14:D14 C26:D26 C8:D8 C32:E32 J86 J92 J98 J104 J110 J116 J122 J128 J134 J140 J146 J152 J158 H77 C20:D20 C56 C62 C68 C74 G156 H71 C86:E86 C92:E92 C98:E98 C104:E104 C110:E110 C116:E116 C122:E122 C128:E128 C134:E134 C140:E140 C146:E146 C152:E152 C158:E158 G158:H158 G8:H8 G14:H14 G20:H20 G26:H26 C44:E44 G56 G62 G68 G74 D71:E71 D77:E77 G86:H86 G92:H92 G98:H98 G104:H104 G110:H110 G116:H116 G122:H122 G128:H128 G134:H134 G140:H140 G146:H146 G152:H152 C50 D53:E53 D59:E59 D65:E65 G50 H53 H59 H65">
    <cfRule type="expression" priority="426" dxfId="88" stopIfTrue="1">
      <formula>$A$2+3&gt;ROW()</formula>
    </cfRule>
  </conditionalFormatting>
  <conditionalFormatting sqref="P3 P7 P13 P19 P25 P31 P37 P43 P49 P55 P61 P67 P73 P79 P85 P91 P97 P103 P109 P115 P121 P127 P133 P139 P145 P151 P157 P9 P15 P21 P27 P33 P39 P45 P51 P57 P63 P69 P75 P81 P87 P93 P99 P105 P111 P117 P123 P129 P135 P141 P147 P153 K3 K9 K15 K21 K27 K33 K39 K45 K51 K57 K63 K69 K75 K81 K87 K93 K99 K105 K111 K117 K123 K129 K135 K141 K147 K153">
    <cfRule type="expression" priority="427" dxfId="89" stopIfTrue="1">
      <formula>$A$2+3&gt;ROW()</formula>
    </cfRule>
  </conditionalFormatting>
  <conditionalFormatting sqref="P11 P17 P23 P29 P35 P41 P47 P53 P59 P65 P71 P77 P83 P89 P95 P101 P107 P113 P119 P125 P131 P137 P143 P149 P155 P5 K5 K11 K17 K23 K29 K35 K41 K47 K53 K59 K65 K71 K77 K83 K89 K95 K101 K107 K113 K119 K125 K131 K137 K143 K149 K155">
    <cfRule type="expression" priority="428" dxfId="90" stopIfTrue="1">
      <formula>$A$2+3&gt;ROW()</formula>
    </cfRule>
  </conditionalFormatting>
  <conditionalFormatting sqref="M3:N5 N78:N110 N114:N116 N120:N122 N126:N128 N132:N134 N138:N140 N144:N146 N150:N158 M9:N11 M15:N17 M21:N23 M27:N29 M33:N35 M39:N41 M45:N47 M51:N53 M57:N59 M63:N65 M69:N71 M75:N77 M81:N83 M87:N89 M93:N95 M99:N101 M105:N107 M111:N113 M117:N119 M123:N125 M129:N131 M135:N137 M141:N143 M147:N149 M153:N155 CM3:CM5 CM9:CM11 CM15:CM17 CM21:CM23 CM27:CM29 CM33:CM35 CM39:CM41 CM45:CM47 CM51:CM53 CM57:CM59 CM63:CM65 CM69:CM71 CM75:CM77 CM81:CM83 CM87:CM89 CM93:CM95 CM99:CM101 CM105:CM107 CM111:CM113 CM117:CM119 CM123:CM125 CM129:CM131 CM135:CM137 CM141:CM143 CM147:CM149 CM153:CM155">
    <cfRule type="expression" priority="429" dxfId="91" stopIfTrue="1">
      <formula>$A$2+3&gt;ROW()</formula>
    </cfRule>
  </conditionalFormatting>
  <conditionalFormatting sqref="M6:M8 M12:M14 M18:M20 M24:M26 M30:M32 M36:M38 M42:M44 M48:M50 M54:M56 M60:M62 M66:M68 M72:M74 M78:M80 M84:M86 M90:M92 M96:M98 M102:M104 M108:M110 M114:M116 M120:M122 M126:M128 M132:M134 M138:M140 M144:M146 M150:M152 M156:M158 CM6:CM8 CM12:CM14 CM18:CM20 CM24:CM26 CM30:CM32 CM36:CM38 CM42:CM44 CM48:CM50 CM54:CM56 CM60:CM62 CM66:CM68 CM72:CM74 CM78:CM80 CM84:CM86 CM90:CM92 CM96:CM98 CM102:CM104 CM108:CM110 CM114:CM116 CM120:CM122 CM126:CM128 CM132:CM134 CM138:CM140 CM144:CM146 CM150:CM152 CM156:CM158">
    <cfRule type="expression" priority="430" dxfId="92" stopIfTrue="1">
      <formula>$A$2+3&gt;ROW()</formula>
    </cfRule>
  </conditionalFormatting>
  <conditionalFormatting sqref="Q9 Q15 Q21 Q27 Q33 Q39 Q45 Q51 Q57 Q63 Q69 Q75 Q81 Q87 Q93 Q99 Q105 Q111 Q117 Q123 Q129 Q135 Q141 O3:O5 Q5 Q7 Q3 Q147 Q153 Q11 Q17 Q23 Q29 Q35 Q41 Q47 Q53 Q59 Q65 Q71 Q77 Q83 Q89 Q95 Q101 Q107 Q113 Q119 Q125 Q131 Q137 Q143 Q149 Q155 Q13 Q19 Q25 Q31 Q37 Q43 Q49 Q55 Q61 Q67 Q73 Q79 Q85 Q91 Q97 Q103 Q109 Q115 Q121 Q127 Q133 Q139 Q145 Q151 Q157 O9:O11 O15:O17 O21:O23 O27:O29 O33:O35 O39:O41 O45:O47 O51:O53 O57:O59 O63:O65 O69:O71 O75:O77 O81:O83 O87:O89 O93:O95 O99:O101 O105:O107 O111:O113 O117:O119 O123:O125 O129:O131 O135:O137 O141:O143 O147:O149 O153:O155">
    <cfRule type="expression" priority="431" dxfId="93" stopIfTrue="1">
      <formula>$A$2+3&gt;ROW()</formula>
    </cfRule>
  </conditionalFormatting>
  <conditionalFormatting sqref="Q8 Q14 Q20 Q26 Q32 Q38 Q44 Q50 Q56 Q62 Q68 Q74 Q80 Q86 Q92 Q98 Q104 Q110 Q116 Q122 Q128 Q134 Q140 Q146 Q152 Q158">
    <cfRule type="expression" priority="432" dxfId="94" stopIfTrue="1">
      <formula>$A$2+3&gt;ROW()</formula>
    </cfRule>
  </conditionalFormatting>
  <conditionalFormatting sqref="Q4 Q6 Q10 Q16 Q22 Q28 Q34 Q40 Q46 Q52 Q58 Q64 Q70 Q76 Q82 Q88 Q94 Q100 Q106 Q112 Q118 Q124 Q130 Q136 Q142 Q148 Q154 Q12 Q18 Q24 Q30 Q36 Q42 Q48 Q54 Q60 Q66 Q72 Q78 Q84 Q90 Q96 Q102 Q108 Q114 Q120 Q126 Q132 Q138 Q144 Q150 Q156 O6:O8 O12:O14 O18:O20 O24:O26 O30:O32 O36:O38 O42:O44 O48:O50 O54:O56 O60:O62 O66:O68 O72:O74 O78:O80 O84:O86 O90:O92 O96:O98 O102:O104 O108:O110 O114:O116 O120:O122 O126:O128 O132:O134 O138:O140 O144:O146 O150:O152 O156:O158">
    <cfRule type="expression" priority="433" dxfId="94" stopIfTrue="1">
      <formula>$A$2+3&gt;ROW()</formula>
    </cfRule>
  </conditionalFormatting>
  <conditionalFormatting sqref="F115 F121 F127 F133 F139 F27 F33 F39 F45 F51 F57 F63 F69 F75 F81 F87 F93 F99 F105 F111 F117 F123 F129 F135 F141 F147 F153 F145 F151 F157 F31 F37 F43 F49 F55 F61 F67 F73 F79 F85 F91 F97 F103 F109 F3 F7 F9 F15 F21 F13 F19 F25">
    <cfRule type="cellIs" priority="434" dxfId="95" operator="notBetween" stopIfTrue="1">
      <formula>0</formula>
      <formula>25</formula>
    </cfRule>
    <cfRule type="expression" priority="435" dxfId="85" stopIfTrue="1">
      <formula>$A$2+3&gt;ROW()</formula>
    </cfRule>
  </conditionalFormatting>
  <conditionalFormatting sqref="F136 F142 F148 F154 F28 F34 F40 F46 F52 F58 F64 F70 F76 F82 F88 F94 F100 F106 F112 F118 F124 F130 F4 F10 F16 F22">
    <cfRule type="cellIs" priority="436" dxfId="95" operator="notBetween" stopIfTrue="1">
      <formula>0</formula>
      <formula>25</formula>
    </cfRule>
    <cfRule type="expression" priority="437" dxfId="83" stopIfTrue="1">
      <formula>$A$2+3&gt;ROW()</formula>
    </cfRule>
  </conditionalFormatting>
  <conditionalFormatting sqref="F137 F143 F149 F155 F29 F35 F41 F47 F53 F59 F65 F71 F77 F83 F89 F95 F101 F107 F113 F119 F125 F131 F5 F11 F17 F23">
    <cfRule type="cellIs" priority="438" dxfId="96" operator="notBetween" stopIfTrue="1">
      <formula>0</formula>
      <formula>25</formula>
    </cfRule>
    <cfRule type="expression" priority="439" dxfId="87" stopIfTrue="1">
      <formula>$A$2+3&gt;ROW()</formula>
    </cfRule>
  </conditionalFormatting>
  <conditionalFormatting sqref="F138 F144 F150 F156 F30 F36 F42 F48 F54 F60 F66 F72 F78 F84 F90 F96 F102 F108 F114 F120 F126 F132 F6 F12 F18 F24">
    <cfRule type="cellIs" priority="440" dxfId="95" operator="notBetween" stopIfTrue="1">
      <formula>0</formula>
      <formula>25</formula>
    </cfRule>
    <cfRule type="expression" priority="441" dxfId="86" stopIfTrue="1">
      <formula>$A$2+3&gt;ROW()</formula>
    </cfRule>
  </conditionalFormatting>
  <conditionalFormatting sqref="F140 F146 F152 F158 F32 F38 F44 F50 F56 F62 F68 F74 F80 F86 F92 F98 F104 F110 F116 F122 F128 F134 F8 F14 F20 F26">
    <cfRule type="cellIs" priority="442" dxfId="96" operator="notBetween" stopIfTrue="1">
      <formula>0</formula>
      <formula>25</formula>
    </cfRule>
    <cfRule type="expression" priority="443" dxfId="88" stopIfTrue="1">
      <formula>$A$2+3&gt;ROW()</formula>
    </cfRule>
  </conditionalFormatting>
  <conditionalFormatting sqref="L3:L5 L9:L11 L15:L17 L21:L23 L27:L29 L33:L35 L39:L41 L45:L47 L51:L53 L57:L59 L63:L65 L69:L71 L75:L77 L81:L83 L87:L89 L93:L95 L99:L101 L105:L107 L111:L113 L117:L119 L123:L125 L129:L131 L135:L137 L141:L143 L147:L149 L153:L155">
    <cfRule type="cellIs" priority="453" dxfId="96" operator="notBetween" stopIfTrue="1">
      <formula>0</formula>
      <formula>10</formula>
    </cfRule>
    <cfRule type="expression" priority="454" dxfId="87" stopIfTrue="1">
      <formula>$A$2+3&gt;ROW()</formula>
    </cfRule>
  </conditionalFormatting>
  <conditionalFormatting sqref="L6:L8 L12:L14 L18:L20 L24:L26 L30:L32 L36:L38 L42:L44 L48:L50 L54:L56 L60:L62 L66:L68 L72:L74 L78:L80 L84:L86 L90:L92 L96:L98 L102:L104 L108:L110 L114:L116 L120:L122 L126:L128 L132:L134 L138:L140 L144:L146 L150:L152 L156:L158">
    <cfRule type="cellIs" priority="455" dxfId="97" operator="notBetween" stopIfTrue="1">
      <formula>0</formula>
      <formula>10</formula>
    </cfRule>
    <cfRule type="expression" priority="456" dxfId="88" stopIfTrue="1">
      <formula>$A$2+3&gt;ROW()</formula>
    </cfRule>
  </conditionalFormatting>
  <conditionalFormatting sqref="N6:N8 N24:N26 N12:N14 N18:N20 N30:N32 N36:N38 N42:N44 N48:N50 N54:N56 N60:N62 N66:N68 N72:N74 N78:N158">
    <cfRule type="expression" priority="462" dxfId="92" stopIfTrue="1">
      <formula>$A$2+3&gt;ROW()</formula>
    </cfRule>
  </conditionalFormatting>
  <conditionalFormatting sqref="I13">
    <cfRule type="expression" priority="51" dxfId="87" stopIfTrue="1">
      <formula>$A$2+3&gt;ROW()</formula>
    </cfRule>
  </conditionalFormatting>
  <conditionalFormatting sqref="I13">
    <cfRule type="expression" priority="50" dxfId="87" stopIfTrue="1">
      <formula>$A$2+3&gt;ROW()</formula>
    </cfRule>
  </conditionalFormatting>
  <conditionalFormatting sqref="I15">
    <cfRule type="expression" priority="49" dxfId="87" stopIfTrue="1">
      <formula>$A$2+3&gt;ROW()</formula>
    </cfRule>
  </conditionalFormatting>
  <conditionalFormatting sqref="I19">
    <cfRule type="expression" priority="48" dxfId="87" stopIfTrue="1">
      <formula>$A$2+3&gt;ROW()</formula>
    </cfRule>
  </conditionalFormatting>
  <conditionalFormatting sqref="I21">
    <cfRule type="expression" priority="47" dxfId="87" stopIfTrue="1">
      <formula>$A$2+3&gt;ROW()</formula>
    </cfRule>
  </conditionalFormatting>
  <conditionalFormatting sqref="I25">
    <cfRule type="expression" priority="46" dxfId="87" stopIfTrue="1">
      <formula>$A$2+3&gt;ROW()</formula>
    </cfRule>
  </conditionalFormatting>
  <conditionalFormatting sqref="I27">
    <cfRule type="expression" priority="45" dxfId="87" stopIfTrue="1">
      <formula>$A$2+3&gt;ROW()</formula>
    </cfRule>
  </conditionalFormatting>
  <conditionalFormatting sqref="I31">
    <cfRule type="expression" priority="44" dxfId="87" stopIfTrue="1">
      <formula>$A$2+3&gt;ROW()</formula>
    </cfRule>
  </conditionalFormatting>
  <conditionalFormatting sqref="I33">
    <cfRule type="expression" priority="43" dxfId="87" stopIfTrue="1">
      <formula>$A$2+3&gt;ROW()</formula>
    </cfRule>
  </conditionalFormatting>
  <conditionalFormatting sqref="I37">
    <cfRule type="expression" priority="42" dxfId="87" stopIfTrue="1">
      <formula>$A$2+3&gt;ROW()</formula>
    </cfRule>
  </conditionalFormatting>
  <conditionalFormatting sqref="I39">
    <cfRule type="expression" priority="41" dxfId="87" stopIfTrue="1">
      <formula>$A$2+3&gt;ROW()</formula>
    </cfRule>
  </conditionalFormatting>
  <conditionalFormatting sqref="I43">
    <cfRule type="expression" priority="40" dxfId="87" stopIfTrue="1">
      <formula>$A$2+3&gt;ROW()</formula>
    </cfRule>
  </conditionalFormatting>
  <conditionalFormatting sqref="I45">
    <cfRule type="expression" priority="39" dxfId="87" stopIfTrue="1">
      <formula>$A$2+3&gt;ROW()</formula>
    </cfRule>
  </conditionalFormatting>
  <conditionalFormatting sqref="I49">
    <cfRule type="expression" priority="38" dxfId="87" stopIfTrue="1">
      <formula>$A$2+3&gt;ROW()</formula>
    </cfRule>
  </conditionalFormatting>
  <conditionalFormatting sqref="I51">
    <cfRule type="expression" priority="37" dxfId="87" stopIfTrue="1">
      <formula>$A$2+3&gt;ROW()</formula>
    </cfRule>
  </conditionalFormatting>
  <conditionalFormatting sqref="I55">
    <cfRule type="expression" priority="36" dxfId="87" stopIfTrue="1">
      <formula>$A$2+3&gt;ROW()</formula>
    </cfRule>
  </conditionalFormatting>
  <conditionalFormatting sqref="I57">
    <cfRule type="expression" priority="35" dxfId="87" stopIfTrue="1">
      <formula>$A$2+3&gt;ROW()</formula>
    </cfRule>
  </conditionalFormatting>
  <conditionalFormatting sqref="I61">
    <cfRule type="expression" priority="34" dxfId="87" stopIfTrue="1">
      <formula>$A$2+3&gt;ROW()</formula>
    </cfRule>
  </conditionalFormatting>
  <conditionalFormatting sqref="I63">
    <cfRule type="expression" priority="33" dxfId="87" stopIfTrue="1">
      <formula>$A$2+3&gt;ROW()</formula>
    </cfRule>
  </conditionalFormatting>
  <conditionalFormatting sqref="I67">
    <cfRule type="expression" priority="32" dxfId="87" stopIfTrue="1">
      <formula>$A$2+3&gt;ROW()</formula>
    </cfRule>
  </conditionalFormatting>
  <conditionalFormatting sqref="I69">
    <cfRule type="expression" priority="31" dxfId="87" stopIfTrue="1">
      <formula>$A$2+3&gt;ROW()</formula>
    </cfRule>
  </conditionalFormatting>
  <conditionalFormatting sqref="I73">
    <cfRule type="expression" priority="30" dxfId="87" stopIfTrue="1">
      <formula>$A$2+3&gt;ROW()</formula>
    </cfRule>
  </conditionalFormatting>
  <conditionalFormatting sqref="I75">
    <cfRule type="expression" priority="29" dxfId="87" stopIfTrue="1">
      <formula>$A$2+3&gt;ROW()</formula>
    </cfRule>
  </conditionalFormatting>
  <conditionalFormatting sqref="I79">
    <cfRule type="expression" priority="28" dxfId="87" stopIfTrue="1">
      <formula>$A$2+3&gt;ROW()</formula>
    </cfRule>
  </conditionalFormatting>
  <conditionalFormatting sqref="I81">
    <cfRule type="expression" priority="27" dxfId="87" stopIfTrue="1">
      <formula>$A$2+3&gt;ROW()</formula>
    </cfRule>
  </conditionalFormatting>
  <conditionalFormatting sqref="I85">
    <cfRule type="expression" priority="26" dxfId="87" stopIfTrue="1">
      <formula>$A$2+3&gt;ROW()</formula>
    </cfRule>
  </conditionalFormatting>
  <conditionalFormatting sqref="I87">
    <cfRule type="expression" priority="25" dxfId="87" stopIfTrue="1">
      <formula>$A$2+3&gt;ROW()</formula>
    </cfRule>
  </conditionalFormatting>
  <conditionalFormatting sqref="I91">
    <cfRule type="expression" priority="24" dxfId="87" stopIfTrue="1">
      <formula>$A$2+3&gt;ROW()</formula>
    </cfRule>
  </conditionalFormatting>
  <conditionalFormatting sqref="I93">
    <cfRule type="expression" priority="23" dxfId="87" stopIfTrue="1">
      <formula>$A$2+3&gt;ROW()</formula>
    </cfRule>
  </conditionalFormatting>
  <conditionalFormatting sqref="I97">
    <cfRule type="expression" priority="22" dxfId="87" stopIfTrue="1">
      <formula>$A$2+3&gt;ROW()</formula>
    </cfRule>
  </conditionalFormatting>
  <conditionalFormatting sqref="I99">
    <cfRule type="expression" priority="21" dxfId="87" stopIfTrue="1">
      <formula>$A$2+3&gt;ROW()</formula>
    </cfRule>
  </conditionalFormatting>
  <conditionalFormatting sqref="I103">
    <cfRule type="expression" priority="20" dxfId="87" stopIfTrue="1">
      <formula>$A$2+3&gt;ROW()</formula>
    </cfRule>
  </conditionalFormatting>
  <conditionalFormatting sqref="I105">
    <cfRule type="expression" priority="19" dxfId="87" stopIfTrue="1">
      <formula>$A$2+3&gt;ROW()</formula>
    </cfRule>
  </conditionalFormatting>
  <conditionalFormatting sqref="I109">
    <cfRule type="expression" priority="18" dxfId="87" stopIfTrue="1">
      <formula>$A$2+3&gt;ROW()</formula>
    </cfRule>
  </conditionalFormatting>
  <conditionalFormatting sqref="I111">
    <cfRule type="expression" priority="17" dxfId="87" stopIfTrue="1">
      <formula>$A$2+3&gt;ROW()</formula>
    </cfRule>
  </conditionalFormatting>
  <conditionalFormatting sqref="I115">
    <cfRule type="expression" priority="16" dxfId="87" stopIfTrue="1">
      <formula>$A$2+3&gt;ROW()</formula>
    </cfRule>
  </conditionalFormatting>
  <conditionalFormatting sqref="I117">
    <cfRule type="expression" priority="15" dxfId="87" stopIfTrue="1">
      <formula>$A$2+3&gt;ROW()</formula>
    </cfRule>
  </conditionalFormatting>
  <conditionalFormatting sqref="I121">
    <cfRule type="expression" priority="14" dxfId="87" stopIfTrue="1">
      <formula>$A$2+3&gt;ROW()</formula>
    </cfRule>
  </conditionalFormatting>
  <conditionalFormatting sqref="I123">
    <cfRule type="expression" priority="13" dxfId="87" stopIfTrue="1">
      <formula>$A$2+3&gt;ROW()</formula>
    </cfRule>
  </conditionalFormatting>
  <conditionalFormatting sqref="I127">
    <cfRule type="expression" priority="12" dxfId="87" stopIfTrue="1">
      <formula>$A$2+3&gt;ROW()</formula>
    </cfRule>
  </conditionalFormatting>
  <conditionalFormatting sqref="I129">
    <cfRule type="expression" priority="11" dxfId="87" stopIfTrue="1">
      <formula>$A$2+3&gt;ROW()</formula>
    </cfRule>
  </conditionalFormatting>
  <conditionalFormatting sqref="I133">
    <cfRule type="expression" priority="10" dxfId="87" stopIfTrue="1">
      <formula>$A$2+3&gt;ROW()</formula>
    </cfRule>
  </conditionalFormatting>
  <conditionalFormatting sqref="I135">
    <cfRule type="expression" priority="9" dxfId="87" stopIfTrue="1">
      <formula>$A$2+3&gt;ROW()</formula>
    </cfRule>
  </conditionalFormatting>
  <conditionalFormatting sqref="I139">
    <cfRule type="expression" priority="8" dxfId="87" stopIfTrue="1">
      <formula>$A$2+3&gt;ROW()</formula>
    </cfRule>
  </conditionalFormatting>
  <conditionalFormatting sqref="I141">
    <cfRule type="expression" priority="7" dxfId="87" stopIfTrue="1">
      <formula>$A$2+3&gt;ROW()</formula>
    </cfRule>
  </conditionalFormatting>
  <conditionalFormatting sqref="I145">
    <cfRule type="expression" priority="6" dxfId="87" stopIfTrue="1">
      <formula>$A$2+3&gt;ROW()</formula>
    </cfRule>
  </conditionalFormatting>
  <conditionalFormatting sqref="I147">
    <cfRule type="expression" priority="5" dxfId="87" stopIfTrue="1">
      <formula>$A$2+3&gt;ROW()</formula>
    </cfRule>
  </conditionalFormatting>
  <conditionalFormatting sqref="I151">
    <cfRule type="expression" priority="4" dxfId="87" stopIfTrue="1">
      <formula>$A$2+3&gt;ROW()</formula>
    </cfRule>
  </conditionalFormatting>
  <conditionalFormatting sqref="I153">
    <cfRule type="expression" priority="3" dxfId="87" stopIfTrue="1">
      <formula>$A$2+3&gt;ROW()</formula>
    </cfRule>
  </conditionalFormatting>
  <conditionalFormatting sqref="I157">
    <cfRule type="expression" priority="2" dxfId="87" stopIfTrue="1">
      <formula>$A$2+3&gt;ROW()</formula>
    </cfRule>
  </conditionalFormatting>
  <conditionalFormatting sqref="I159">
    <cfRule type="expression" priority="1" dxfId="87" stopIfTrue="1">
      <formula>$A$2+3&gt;ROW()</formula>
    </cfRule>
  </conditionalFormatting>
  <printOptions horizontalCentered="1"/>
  <pageMargins left="0" right="0" top="0" bottom="0" header="0" footer="0"/>
  <pageSetup fitToHeight="1" fitToWidth="1" horizontalDpi="600" verticalDpi="600" orientation="landscape" paperSize="9" r:id="rId3"/>
  <rowBreaks count="2" manualBreakCount="2">
    <brk id="26" min="1" max="16" man="1"/>
    <brk id="47" min="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c:creator>
  <cp:keywords/>
  <dc:description/>
  <cp:lastModifiedBy>Admin</cp:lastModifiedBy>
  <cp:lastPrinted>2013-04-20T19:33:38Z</cp:lastPrinted>
  <dcterms:created xsi:type="dcterms:W3CDTF">2009-04-04T14:47:47Z</dcterms:created>
  <dcterms:modified xsi:type="dcterms:W3CDTF">2013-04-20T19:34:11Z</dcterms:modified>
  <cp:category/>
  <cp:version/>
  <cp:contentType/>
  <cp:contentStatus/>
</cp:coreProperties>
</file>